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mydrive.merck.com/personal/reilldan_merck_com/Documents/Desktop/MISP updates/"/>
    </mc:Choice>
  </mc:AlternateContent>
  <xr:revisionPtr revIDLastSave="0" documentId="8_{305D0414-3325-4426-80FB-A2FD800F98C7}" xr6:coauthVersionLast="47" xr6:coauthVersionMax="47" xr10:uidLastSave="{00000000-0000-0000-0000-000000000000}"/>
  <bookViews>
    <workbookView xWindow="-10695" yWindow="-14280" windowWidth="20175" windowHeight="11820" activeTab="1" xr2:uid="{3BC8E8D7-1453-4FDE-990A-EFC741E5236C}"/>
  </bookViews>
  <sheets>
    <sheet name="START HERE - Non-Int Instruct" sheetId="22" r:id="rId1"/>
    <sheet name="Non-Interventional FMV Template" sheetId="20" r:id="rId2"/>
    <sheet name="Template Change Log" sheetId="24" state="hidden" r:id="rId3"/>
    <sheet name="Record Review FMV Template " sheetId="25" r:id="rId4"/>
    <sheet name="Lookup" sheetId="6" state="hidden" r:id="rId5"/>
  </sheets>
  <definedNames>
    <definedName name="A" localSheetId="2">#REF!</definedName>
    <definedName name="B" localSheetId="2">#REF!</definedName>
    <definedName name="D" localSheetId="2">#REF!</definedName>
    <definedName name="E" localSheetId="2">#REF!</definedName>
    <definedName name="F" localSheetId="2">#REF!</definedName>
    <definedName name="G" localSheetId="2">#REF!</definedName>
    <definedName name="H" localSheetId="2">#REF!</definedName>
    <definedName name="I" localSheetId="2">#REF!</definedName>
    <definedName name="J" localSheetId="2">#REF!</definedName>
    <definedName name="K" localSheetId="2">#REF!</definedName>
    <definedName name="L" localSheetId="2">#REF!</definedName>
    <definedName name="M" localSheetId="2">#REF!</definedName>
    <definedName name="N" localSheetId="2">#REF!</definedName>
    <definedName name="O" localSheetId="2">#REF!</definedName>
    <definedName name="P" localSheetId="2">#REF!</definedName>
    <definedName name="Q" localSheetId="2">#REF!</definedName>
    <definedName name="S" localSheetId="2">#REF!</definedName>
    <definedName name="T" localSheetId="2">#REF!</definedName>
    <definedName name="U" localSheetId="2">#REF!</definedName>
    <definedName name="V" localSheetId="2">#REF!</definedName>
    <definedName name="W" localSheetId="2">#REF!</definedName>
    <definedName name="X" localSheetId="2">#REF!</definedName>
    <definedName name="Y" localSheetId="2">#REF!</definedName>
    <definedName name="Z" localSheetId="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25" l="1"/>
  <c r="K6" i="25"/>
  <c r="K4" i="25"/>
  <c r="K3" i="25"/>
  <c r="J6" i="25"/>
  <c r="J5" i="25"/>
  <c r="G69" i="25"/>
  <c r="G70" i="25"/>
  <c r="G71" i="25"/>
  <c r="G72" i="25"/>
  <c r="G73" i="25"/>
  <c r="G74" i="25"/>
  <c r="G75" i="25"/>
  <c r="G76" i="25"/>
  <c r="G77" i="25"/>
  <c r="G78" i="25"/>
  <c r="G79" i="25"/>
  <c r="G80" i="25"/>
  <c r="G81" i="25"/>
  <c r="G82" i="25"/>
  <c r="G83" i="25"/>
  <c r="G84" i="25"/>
  <c r="G85" i="25"/>
  <c r="G86" i="25"/>
  <c r="G87" i="25"/>
  <c r="G68" i="25"/>
  <c r="H69" i="25"/>
  <c r="H70" i="25"/>
  <c r="H71" i="25"/>
  <c r="H72" i="25"/>
  <c r="H73" i="25"/>
  <c r="H74" i="25"/>
  <c r="H75" i="25"/>
  <c r="H76" i="25"/>
  <c r="H77" i="25"/>
  <c r="H78" i="25"/>
  <c r="H79" i="25"/>
  <c r="H80" i="25"/>
  <c r="H81" i="25"/>
  <c r="H82" i="25"/>
  <c r="H83" i="25"/>
  <c r="H84" i="25"/>
  <c r="H85" i="25"/>
  <c r="H86" i="25"/>
  <c r="H87" i="25"/>
  <c r="H68" i="25"/>
  <c r="H88" i="25"/>
  <c r="G88" i="25"/>
  <c r="H90" i="20"/>
  <c r="I90" i="20"/>
  <c r="H91" i="20"/>
  <c r="I91" i="20"/>
  <c r="H92" i="20"/>
  <c r="I92" i="20"/>
  <c r="H93" i="20"/>
  <c r="I93" i="20"/>
  <c r="H94" i="20"/>
  <c r="I94" i="20"/>
  <c r="H95" i="20"/>
  <c r="I95" i="20"/>
  <c r="H96" i="20"/>
  <c r="I96" i="20"/>
  <c r="H97" i="20"/>
  <c r="I97" i="20"/>
  <c r="H98" i="20"/>
  <c r="I98" i="20"/>
  <c r="H99" i="20"/>
  <c r="I99" i="20"/>
  <c r="H100" i="20"/>
  <c r="I100" i="20"/>
  <c r="H101" i="20"/>
  <c r="I101" i="20"/>
  <c r="H102" i="20"/>
  <c r="I102" i="20"/>
  <c r="H103" i="20"/>
  <c r="I103" i="20"/>
  <c r="H104" i="20"/>
  <c r="I104" i="20"/>
  <c r="H105" i="20"/>
  <c r="I105" i="20"/>
  <c r="H106" i="20"/>
  <c r="I106" i="20"/>
  <c r="H107" i="20"/>
  <c r="I107" i="20"/>
  <c r="H108" i="20"/>
  <c r="I108" i="20"/>
  <c r="H89" i="20"/>
  <c r="G67" i="25"/>
  <c r="G46" i="25"/>
  <c r="G31" i="25"/>
  <c r="G13" i="25"/>
  <c r="F68" i="25"/>
  <c r="F41" i="25"/>
  <c r="F33" i="25"/>
  <c r="F34" i="25"/>
  <c r="F35" i="25"/>
  <c r="F36" i="25"/>
  <c r="F37" i="25"/>
  <c r="F38" i="25"/>
  <c r="F39" i="25"/>
  <c r="F40" i="25"/>
  <c r="F32" i="25"/>
  <c r="F25" i="25"/>
  <c r="F26" i="25"/>
  <c r="F27" i="25"/>
  <c r="F28" i="25"/>
  <c r="F24" i="25"/>
  <c r="H24" i="25" s="1"/>
  <c r="F15" i="25"/>
  <c r="F16" i="25"/>
  <c r="F17" i="25"/>
  <c r="F18" i="25"/>
  <c r="F19" i="25"/>
  <c r="F20" i="25"/>
  <c r="H20" i="25" s="1"/>
  <c r="F21" i="25"/>
  <c r="F22" i="25"/>
  <c r="F23" i="25"/>
  <c r="H23" i="25" s="1"/>
  <c r="F14" i="25"/>
  <c r="F46" i="20"/>
  <c r="F47" i="20"/>
  <c r="F48" i="20"/>
  <c r="F49" i="20"/>
  <c r="H49" i="20" s="1"/>
  <c r="F50" i="20"/>
  <c r="F51" i="20"/>
  <c r="F52" i="20"/>
  <c r="F53" i="20"/>
  <c r="F54" i="20"/>
  <c r="F55" i="20"/>
  <c r="F56" i="20"/>
  <c r="F57" i="20"/>
  <c r="F58" i="20"/>
  <c r="F59" i="20"/>
  <c r="F60" i="20"/>
  <c r="F61" i="20"/>
  <c r="F62" i="20"/>
  <c r="F78" i="20"/>
  <c r="F79" i="20"/>
  <c r="F80" i="20"/>
  <c r="F81" i="20"/>
  <c r="H81" i="20" s="1"/>
  <c r="H83" i="20" s="1"/>
  <c r="F82" i="20"/>
  <c r="F71" i="20"/>
  <c r="F72" i="20"/>
  <c r="F73" i="20"/>
  <c r="F74" i="20"/>
  <c r="F75" i="20"/>
  <c r="F76" i="20"/>
  <c r="G36" i="20"/>
  <c r="F36" i="20"/>
  <c r="F37" i="20"/>
  <c r="F38" i="20"/>
  <c r="F39" i="20"/>
  <c r="F28" i="20"/>
  <c r="F29" i="20"/>
  <c r="F30" i="20"/>
  <c r="F31" i="20"/>
  <c r="F32" i="20"/>
  <c r="F33" i="20"/>
  <c r="F34" i="20"/>
  <c r="F35" i="20"/>
  <c r="F27" i="20"/>
  <c r="F18" i="20"/>
  <c r="F19" i="20"/>
  <c r="H19" i="20" s="1"/>
  <c r="F20" i="20"/>
  <c r="F21" i="20"/>
  <c r="F22" i="20"/>
  <c r="F23" i="20"/>
  <c r="F17" i="20"/>
  <c r="H88" i="20"/>
  <c r="G69" i="20"/>
  <c r="G44" i="20"/>
  <c r="G26" i="20"/>
  <c r="G16" i="20"/>
  <c r="G23" i="20"/>
  <c r="H23" i="20"/>
  <c r="G49" i="20"/>
  <c r="G50" i="20"/>
  <c r="H50" i="20"/>
  <c r="G51" i="20"/>
  <c r="H51" i="20"/>
  <c r="G52" i="20"/>
  <c r="H52" i="20"/>
  <c r="G53" i="20"/>
  <c r="H53" i="20"/>
  <c r="G35" i="20"/>
  <c r="H35" i="20"/>
  <c r="H109" i="20"/>
  <c r="I109" i="20"/>
  <c r="G89" i="20"/>
  <c r="I89" i="20" s="1"/>
  <c r="I110" i="20" s="1"/>
  <c r="H110" i="20"/>
  <c r="G23" i="25"/>
  <c r="K11" i="25"/>
  <c r="G21" i="25"/>
  <c r="H21" i="25"/>
  <c r="H22" i="25"/>
  <c r="G22" i="25"/>
  <c r="G24" i="25"/>
  <c r="G33" i="25"/>
  <c r="H33" i="25"/>
  <c r="H34" i="25"/>
  <c r="G34" i="25"/>
  <c r="G35" i="25"/>
  <c r="H35" i="25"/>
  <c r="H36" i="25"/>
  <c r="G36" i="25"/>
  <c r="H37" i="25"/>
  <c r="G37" i="25"/>
  <c r="G38" i="25"/>
  <c r="H38" i="25"/>
  <c r="G39" i="25"/>
  <c r="H39" i="25"/>
  <c r="G40" i="25"/>
  <c r="H40" i="25"/>
  <c r="G41" i="25"/>
  <c r="H41" i="25"/>
  <c r="F42" i="25"/>
  <c r="G42" i="25"/>
  <c r="H42" i="25"/>
  <c r="H25" i="25"/>
  <c r="G25" i="25"/>
  <c r="F87" i="25"/>
  <c r="F86" i="25"/>
  <c r="F85" i="25"/>
  <c r="F84" i="25"/>
  <c r="F83" i="25"/>
  <c r="F82" i="25"/>
  <c r="F81" i="25"/>
  <c r="F80" i="25"/>
  <c r="F79" i="25"/>
  <c r="F78" i="25"/>
  <c r="F77" i="25"/>
  <c r="F76" i="25"/>
  <c r="F75" i="25"/>
  <c r="F74" i="25"/>
  <c r="F73" i="25"/>
  <c r="F72" i="25"/>
  <c r="F71" i="25"/>
  <c r="F70" i="25"/>
  <c r="F69" i="25"/>
  <c r="E67" i="25"/>
  <c r="G59" i="25"/>
  <c r="F59" i="25"/>
  <c r="H59" i="25" s="1"/>
  <c r="G58" i="25"/>
  <c r="F58" i="25"/>
  <c r="H58" i="25" s="1"/>
  <c r="G57" i="25"/>
  <c r="F57" i="25"/>
  <c r="H57" i="25" s="1"/>
  <c r="G56" i="25"/>
  <c r="F56" i="25"/>
  <c r="H56" i="25" s="1"/>
  <c r="G55" i="25"/>
  <c r="F55" i="25"/>
  <c r="H55" i="25" s="1"/>
  <c r="G54" i="25"/>
  <c r="F54" i="25"/>
  <c r="H54" i="25" s="1"/>
  <c r="G53" i="25"/>
  <c r="F53" i="25"/>
  <c r="H53" i="25" s="1"/>
  <c r="G52" i="25"/>
  <c r="F52" i="25"/>
  <c r="H52" i="25" s="1"/>
  <c r="G51" i="25"/>
  <c r="F51" i="25"/>
  <c r="H51" i="25" s="1"/>
  <c r="G50" i="25"/>
  <c r="F50" i="25"/>
  <c r="H50" i="25" s="1"/>
  <c r="G49" i="25"/>
  <c r="F49" i="25"/>
  <c r="H49" i="25" s="1"/>
  <c r="G48" i="25"/>
  <c r="F48" i="25"/>
  <c r="H48" i="25" s="1"/>
  <c r="G47" i="25"/>
  <c r="G60" i="25" s="1"/>
  <c r="F47" i="25"/>
  <c r="H47" i="25" s="1"/>
  <c r="H60" i="25" s="1"/>
  <c r="E46" i="25"/>
  <c r="G43" i="25"/>
  <c r="F43" i="25"/>
  <c r="H43" i="25" s="1"/>
  <c r="E31" i="25"/>
  <c r="G28" i="25"/>
  <c r="H28" i="25"/>
  <c r="G27" i="25"/>
  <c r="H27" i="25"/>
  <c r="G26" i="25"/>
  <c r="H26" i="25"/>
  <c r="G20" i="25"/>
  <c r="G19" i="25"/>
  <c r="H19" i="25"/>
  <c r="G18" i="25"/>
  <c r="H18" i="25"/>
  <c r="G17" i="25"/>
  <c r="H17" i="25"/>
  <c r="G16" i="25"/>
  <c r="H16" i="25"/>
  <c r="G15" i="25"/>
  <c r="H15" i="25"/>
  <c r="G14" i="25"/>
  <c r="H14" i="25"/>
  <c r="G32" i="25"/>
  <c r="G44" i="25" s="1"/>
  <c r="H32" i="25"/>
  <c r="H44" i="25" s="1"/>
  <c r="E13" i="25"/>
  <c r="J2" i="25"/>
  <c r="I2" i="20"/>
  <c r="G71" i="20"/>
  <c r="H71" i="20"/>
  <c r="H72" i="20"/>
  <c r="G72" i="20"/>
  <c r="G73" i="20"/>
  <c r="H73" i="20"/>
  <c r="H74" i="20"/>
  <c r="G74" i="20"/>
  <c r="G75" i="20"/>
  <c r="H75" i="20"/>
  <c r="G76" i="20"/>
  <c r="H76" i="20"/>
  <c r="F77" i="20"/>
  <c r="G77" i="20"/>
  <c r="H77" i="20"/>
  <c r="G78" i="20"/>
  <c r="H78" i="20"/>
  <c r="G79" i="20"/>
  <c r="H79" i="20"/>
  <c r="G80" i="20"/>
  <c r="H80" i="20"/>
  <c r="G81" i="20"/>
  <c r="G82" i="20"/>
  <c r="H82" i="20"/>
  <c r="G70" i="20"/>
  <c r="G83" i="20" s="1"/>
  <c r="F70" i="20"/>
  <c r="H70" i="20" s="1"/>
  <c r="F63" i="20"/>
  <c r="H63" i="20" s="1"/>
  <c r="G63" i="20"/>
  <c r="F64" i="20"/>
  <c r="G64" i="20"/>
  <c r="H64" i="20"/>
  <c r="F65" i="20"/>
  <c r="H65" i="20" s="1"/>
  <c r="G65" i="20"/>
  <c r="G55" i="20"/>
  <c r="H55" i="20"/>
  <c r="G56" i="20"/>
  <c r="H56" i="20"/>
  <c r="H57" i="20"/>
  <c r="G57" i="20"/>
  <c r="G58" i="20"/>
  <c r="H58" i="20"/>
  <c r="G59" i="20"/>
  <c r="H59" i="20"/>
  <c r="G60" i="20"/>
  <c r="H60" i="20"/>
  <c r="G61" i="20"/>
  <c r="H61" i="20"/>
  <c r="G62" i="20"/>
  <c r="H62" i="20"/>
  <c r="G54" i="20"/>
  <c r="H54" i="20"/>
  <c r="H46" i="20"/>
  <c r="G46" i="20"/>
  <c r="G47" i="20"/>
  <c r="H47" i="20"/>
  <c r="G48" i="20"/>
  <c r="H48" i="20"/>
  <c r="F45" i="20"/>
  <c r="H45" i="20" s="1"/>
  <c r="G45" i="20"/>
  <c r="G66" i="20" s="1"/>
  <c r="H36" i="20"/>
  <c r="G37" i="20"/>
  <c r="H37" i="20"/>
  <c r="H38" i="20"/>
  <c r="G38" i="20"/>
  <c r="G39" i="20"/>
  <c r="H39" i="20"/>
  <c r="G34" i="20"/>
  <c r="H34" i="20"/>
  <c r="G33" i="20"/>
  <c r="H33" i="20"/>
  <c r="G32" i="20"/>
  <c r="H32" i="20"/>
  <c r="G31" i="20"/>
  <c r="H31" i="20"/>
  <c r="G30" i="20"/>
  <c r="H30" i="20"/>
  <c r="G29" i="20"/>
  <c r="H29" i="20"/>
  <c r="G28" i="20"/>
  <c r="H28" i="20"/>
  <c r="G27" i="20"/>
  <c r="H27" i="20"/>
  <c r="G18" i="20"/>
  <c r="H18" i="20"/>
  <c r="G19" i="20"/>
  <c r="H20" i="20"/>
  <c r="G20" i="20"/>
  <c r="G21" i="20"/>
  <c r="H21" i="20"/>
  <c r="G22" i="20"/>
  <c r="H22" i="20"/>
  <c r="G17" i="20"/>
  <c r="G24" i="20" s="1"/>
  <c r="H17" i="20"/>
  <c r="G90" i="20"/>
  <c r="G91" i="20"/>
  <c r="G92" i="20"/>
  <c r="G93" i="20"/>
  <c r="G94" i="20"/>
  <c r="G95" i="20"/>
  <c r="G96" i="20"/>
  <c r="G97" i="20"/>
  <c r="G98" i="20"/>
  <c r="G99" i="20"/>
  <c r="G100" i="20"/>
  <c r="G101" i="20"/>
  <c r="G102" i="20"/>
  <c r="G103" i="20"/>
  <c r="G104" i="20"/>
  <c r="G105" i="20"/>
  <c r="G106" i="20"/>
  <c r="G107" i="20"/>
  <c r="G108" i="20"/>
  <c r="F88" i="20"/>
  <c r="E69" i="20"/>
  <c r="E44" i="20"/>
  <c r="E26" i="20"/>
  <c r="E16" i="20"/>
  <c r="G40" i="20" l="1"/>
  <c r="H66" i="20"/>
  <c r="H40" i="20"/>
  <c r="H24" i="20"/>
  <c r="H29" i="25"/>
  <c r="J4" i="25"/>
  <c r="G29" i="25"/>
  <c r="J3" i="25" s="1"/>
  <c r="K7" i="25"/>
  <c r="J7" i="25" l="1"/>
  <c r="H111" i="20"/>
  <c r="I3" i="20" s="1"/>
  <c r="I5" i="20" l="1"/>
  <c r="I111" i="20"/>
  <c r="K3" i="20" s="1"/>
  <c r="K5" i="20" s="1"/>
  <c r="L100" i="20"/>
  <c r="L101" i="20"/>
  <c r="L102" i="20"/>
  <c r="L103" i="20"/>
  <c r="L104" i="20"/>
  <c r="L108" i="20" l="1"/>
  <c r="L107" i="20"/>
  <c r="L106" i="20"/>
  <c r="L105" i="20"/>
  <c r="L99" i="20"/>
  <c r="L98" i="20"/>
  <c r="L97" i="20"/>
  <c r="L96" i="20"/>
  <c r="L95" i="20"/>
  <c r="L94" i="20"/>
  <c r="L93" i="20"/>
  <c r="L92" i="20"/>
  <c r="L91" i="20"/>
  <c r="L90" i="20"/>
  <c r="L89" i="20"/>
  <c r="B24" i="20"/>
  <c r="K12" i="20"/>
  <c r="I7" i="20" l="1"/>
  <c r="K4" i="20"/>
  <c r="K6" i="20" s="1"/>
  <c r="K7" i="20"/>
  <c r="K8" i="20" l="1"/>
  <c r="I4" i="20"/>
  <c r="I6" i="20" s="1"/>
  <c r="I8" i="20" s="1"/>
</calcChain>
</file>

<file path=xl/sharedStrings.xml><?xml version="1.0" encoding="utf-8"?>
<sst xmlns="http://schemas.openxmlformats.org/spreadsheetml/2006/main" count="943" uniqueCount="510">
  <si>
    <t>Quantity</t>
  </si>
  <si>
    <t>*ADVE | Adverse Events Assessment</t>
  </si>
  <si>
    <t>*INEX | Inclusion/Exclusion Criteria</t>
  </si>
  <si>
    <t>*INCO | Informed Consent Process</t>
  </si>
  <si>
    <t>*RCM* | Review Concomitant Medications</t>
  </si>
  <si>
    <t>[Enter Description Here]</t>
  </si>
  <si>
    <t xml:space="preserve">Protocol Title: </t>
  </si>
  <si>
    <t xml:space="preserve">Overhead Percentage: </t>
  </si>
  <si>
    <t>IV</t>
  </si>
  <si>
    <t>EUR</t>
  </si>
  <si>
    <t xml:space="preserve">Annual Salary: </t>
  </si>
  <si>
    <t xml:space="preserve">Hourly Rate: </t>
  </si>
  <si>
    <t>IIT Custom | Protocol Prep</t>
  </si>
  <si>
    <t>Per Patient Costs By Activity Type (Overhead Applied)</t>
  </si>
  <si>
    <t xml:space="preserve">Per PATIENT Fees: Visit Activities </t>
  </si>
  <si>
    <t>Per STUDY Costs: Administrative &amp; Study Conduct</t>
  </si>
  <si>
    <t>Comments</t>
  </si>
  <si>
    <t>Other Direct Costs - By Site or Study (No Overhead Applied)</t>
  </si>
  <si>
    <t>I</t>
  </si>
  <si>
    <t>IIT Custom | Database Fees (Incl. Database Design &amp; Licensing Fees)</t>
  </si>
  <si>
    <t>IIT Custom | Manuscript Prep</t>
  </si>
  <si>
    <t>Unit Cost in USD</t>
  </si>
  <si>
    <t>Total Cost in USD</t>
  </si>
  <si>
    <t>USD</t>
  </si>
  <si>
    <t xml:space="preserve">Total Study Costs: </t>
  </si>
  <si>
    <t>Trial Information</t>
  </si>
  <si>
    <t>Totals</t>
  </si>
  <si>
    <t>Hourly Rate Calculator</t>
  </si>
  <si>
    <t>Currency Codes</t>
  </si>
  <si>
    <t>ARS</t>
  </si>
  <si>
    <t>AUD</t>
  </si>
  <si>
    <t>BRL</t>
  </si>
  <si>
    <t>GBP</t>
  </si>
  <si>
    <t>BGN</t>
  </si>
  <si>
    <t>CAD</t>
  </si>
  <si>
    <t>CLP</t>
  </si>
  <si>
    <t>CNY</t>
  </si>
  <si>
    <t>COP</t>
  </si>
  <si>
    <t>HRK</t>
  </si>
  <si>
    <t>CZK</t>
  </si>
  <si>
    <t>DKK</t>
  </si>
  <si>
    <t>GEL</t>
  </si>
  <si>
    <t>HKD</t>
  </si>
  <si>
    <t>HUF</t>
  </si>
  <si>
    <t>INR</t>
  </si>
  <si>
    <t>IDR</t>
  </si>
  <si>
    <t>ILS</t>
  </si>
  <si>
    <t>JPY</t>
  </si>
  <si>
    <t>MKD</t>
  </si>
  <si>
    <t>MYR</t>
  </si>
  <si>
    <t>MXN</t>
  </si>
  <si>
    <t>NOK</t>
  </si>
  <si>
    <t>PEN</t>
  </si>
  <si>
    <t>PHP</t>
  </si>
  <si>
    <t>PLN</t>
  </si>
  <si>
    <t>RON</t>
  </si>
  <si>
    <t>RUB</t>
  </si>
  <si>
    <t>RSD</t>
  </si>
  <si>
    <t>SGD</t>
  </si>
  <si>
    <t>ZAR</t>
  </si>
  <si>
    <t>KRW</t>
  </si>
  <si>
    <t>SEK</t>
  </si>
  <si>
    <t>CHF</t>
  </si>
  <si>
    <t>TWD</t>
  </si>
  <si>
    <t>THB</t>
  </si>
  <si>
    <t>TRY</t>
  </si>
  <si>
    <t>UAH</t>
  </si>
  <si>
    <t>VND</t>
  </si>
  <si>
    <t>~~~~~~~</t>
  </si>
  <si>
    <t xml:space="preserve">Total Cost for All Sites: </t>
  </si>
  <si>
    <t xml:space="preserve">Total Cost Per Site: </t>
  </si>
  <si>
    <t xml:space="preserve"> Grand Total Study Cost: </t>
  </si>
  <si>
    <t>Additional Costs (Overhead detailed in type of cost below)</t>
  </si>
  <si>
    <t>Total Additional PATIENT Costs</t>
  </si>
  <si>
    <t>Total Additional SITE Costs</t>
  </si>
  <si>
    <t>Total Additional STUDY Costs</t>
  </si>
  <si>
    <t>Patient</t>
  </si>
  <si>
    <t>Site</t>
  </si>
  <si>
    <t>Alerts</t>
  </si>
  <si>
    <t>Cost Type</t>
  </si>
  <si>
    <t>Cost Description</t>
  </si>
  <si>
    <t>Phase</t>
  </si>
  <si>
    <t>IMPORTANT INFORMATION</t>
  </si>
  <si>
    <r>
      <t xml:space="preserve">Every item in the Trial Information section is </t>
    </r>
    <r>
      <rPr>
        <b/>
        <sz val="12"/>
        <color theme="1"/>
        <rFont val="Arial"/>
        <family val="2"/>
      </rPr>
      <t>required</t>
    </r>
    <r>
      <rPr>
        <sz val="12"/>
        <color theme="1"/>
        <rFont val="Arial"/>
        <family val="2"/>
      </rPr>
      <t>. This includes:</t>
    </r>
  </si>
  <si>
    <t>Note: If any costs do not fit into one of the sections under Per Patient Costs, they should be added to the section for Additional Costs at the bottom of this sheet with the cost type "Patient" selected.</t>
  </si>
  <si>
    <t>Note: If any costs do not fit into one of the sections under Per Site or Per Study Costs, they should be added to the section for Additional Costs at the bottom of this sheet with the cost type "Study" or "Site" selected.</t>
  </si>
  <si>
    <t>II</t>
  </si>
  <si>
    <t>III</t>
  </si>
  <si>
    <r>
      <t>Number of Sites:</t>
    </r>
    <r>
      <rPr>
        <b/>
        <sz val="12"/>
        <rFont val="Arial"/>
        <family val="2"/>
      </rPr>
      <t xml:space="preserve"> </t>
    </r>
    <r>
      <rPr>
        <sz val="12"/>
        <rFont val="Arial"/>
        <family val="2"/>
      </rPr>
      <t>Insert the total number of sites that will be involved in this study</t>
    </r>
  </si>
  <si>
    <t>Per SITE Costs:</t>
  </si>
  <si>
    <t>Per STUDY Costs:</t>
  </si>
  <si>
    <t>Per PATIENT (Administrative, Hourly &amp; Visit) Fees</t>
  </si>
  <si>
    <r>
      <t xml:space="preserve">Total cost for this section will be multiplied by the number of patients. For one-time costs see Per Study costs under "Other Direct Costs." Please see the examples below for guidance entering quantities:
</t>
    </r>
    <r>
      <rPr>
        <b/>
        <sz val="12"/>
        <color theme="1"/>
        <rFont val="Arial"/>
        <family val="2"/>
      </rPr>
      <t xml:space="preserve">  </t>
    </r>
    <r>
      <rPr>
        <sz val="12"/>
        <color theme="1"/>
        <rFont val="Arial"/>
        <family val="2"/>
      </rPr>
      <t xml:space="preserve">1. </t>
    </r>
    <r>
      <rPr>
        <b/>
        <sz val="12"/>
        <color theme="1"/>
        <rFont val="Arial"/>
        <family val="2"/>
      </rPr>
      <t>Administrative Fees:</t>
    </r>
    <r>
      <rPr>
        <sz val="12"/>
        <color theme="1"/>
        <rFont val="Arial"/>
        <family val="2"/>
      </rPr>
      <t xml:space="preserve"> List the number of times a fee is incurred for each patient. For example, if there is a one-time facility charge per patient the correct quantity would be 1.
</t>
    </r>
    <r>
      <rPr>
        <b/>
        <sz val="12"/>
        <color theme="1"/>
        <rFont val="Arial"/>
        <family val="2"/>
      </rPr>
      <t xml:space="preserve">  </t>
    </r>
    <r>
      <rPr>
        <sz val="12"/>
        <color theme="1"/>
        <rFont val="Arial"/>
        <family val="2"/>
      </rPr>
      <t xml:space="preserve">2. </t>
    </r>
    <r>
      <rPr>
        <b/>
        <sz val="12"/>
        <color theme="1"/>
        <rFont val="Arial"/>
        <family val="2"/>
      </rPr>
      <t>Hourly Fees:</t>
    </r>
    <r>
      <rPr>
        <sz val="12"/>
        <color theme="1"/>
        <rFont val="Arial"/>
        <family val="2"/>
      </rPr>
      <t xml:space="preserve"> List the number of hours a given team member is expected to perform an activity per patient. For example, if a nurse spends 2 hours with each patient the correct quantity would be 2.</t>
    </r>
  </si>
  <si>
    <t xml:space="preserve">Please remember that Per Site or Per Study costs DO NOT have Overhead (OH) automatically applied. </t>
  </si>
  <si>
    <r>
      <rPr>
        <b/>
        <sz val="12"/>
        <color rgb="FF00857C"/>
        <rFont val="Arial"/>
        <family val="2"/>
      </rPr>
      <t xml:space="preserve">Indication: </t>
    </r>
    <r>
      <rPr>
        <sz val="12"/>
        <rFont val="Arial"/>
        <family val="2"/>
      </rPr>
      <t>Use the International Classification of Diseases (ICD 9 or 10) code.</t>
    </r>
    <r>
      <rPr>
        <b/>
        <sz val="12"/>
        <color rgb="FF0070C0"/>
        <rFont val="Arial"/>
        <family val="2"/>
      </rPr>
      <t xml:space="preserve"> </t>
    </r>
    <r>
      <rPr>
        <sz val="12"/>
        <rFont val="Arial"/>
        <family val="2"/>
      </rPr>
      <t>If you do not know the ICD code for your indication please google "ICD 9" or "ICD 10" and the indication. Then select the code that best matches the indication under investigation in the study. Ex: The ICD-9-CM Diagnosis Code for Breast Cancer, or Malignant neoplasm of breast (female) unspecified, is 174.9.</t>
    </r>
  </si>
  <si>
    <t>Total Per PATIENT Fees: HOURLY Fees</t>
  </si>
  <si>
    <t>Total Per SITE Costs: Administrative &amp; Study Conduct</t>
  </si>
  <si>
    <t>OTHER DIRECT COSTS - BY SITE OR STUDY (NO OVERHEAD APPLIED)</t>
  </si>
  <si>
    <r>
      <rPr>
        <b/>
        <sz val="12"/>
        <color rgb="FF00857C"/>
        <rFont val="Arial"/>
        <family val="2"/>
      </rPr>
      <t>Number of Charts/Patients:</t>
    </r>
    <r>
      <rPr>
        <sz val="12"/>
        <rFont val="Arial"/>
        <family val="2"/>
      </rPr>
      <t xml:space="preserve"> Enter the estimated number of Charts, Specimens or Patients being examined in this study</t>
    </r>
  </si>
  <si>
    <r>
      <t xml:space="preserve">   1. This section includes overall Study costs including: Study Related Travel, Database fees, and Investigator Meeting.
   2. Study costs are</t>
    </r>
    <r>
      <rPr>
        <b/>
        <sz val="12"/>
        <rFont val="Arial"/>
        <family val="2"/>
      </rPr>
      <t xml:space="preserve"> NOT multiplied by the number of patients or sites</t>
    </r>
    <r>
      <rPr>
        <sz val="12"/>
        <rFont val="Arial"/>
        <family val="2"/>
      </rPr>
      <t xml:space="preserve">. For example, if all sites are attending a single Investigator Meeting the correct quantity is 1.
   3. </t>
    </r>
    <r>
      <rPr>
        <b/>
        <sz val="12"/>
        <rFont val="Arial"/>
        <family val="2"/>
      </rPr>
      <t>Travel Expenses:</t>
    </r>
    <r>
      <rPr>
        <sz val="12"/>
        <rFont val="Arial"/>
        <family val="2"/>
      </rPr>
      <t xml:space="preserve"> Do NOT include line item(s) in the initial budget for travel to present data at scientific congresses. Travel expenses, when data is accepted at a scientific congress, should be requested at the time the congress occurs.</t>
    </r>
  </si>
  <si>
    <r>
      <rPr>
        <b/>
        <sz val="12"/>
        <color theme="1"/>
        <rFont val="Arial"/>
        <family val="2"/>
      </rPr>
      <t xml:space="preserve"> </t>
    </r>
    <r>
      <rPr>
        <sz val="12"/>
        <color theme="1"/>
        <rFont val="Arial"/>
        <family val="2"/>
      </rPr>
      <t xml:space="preserve">Costs in this section will be </t>
    </r>
    <r>
      <rPr>
        <b/>
        <sz val="12"/>
        <color theme="1"/>
        <rFont val="Arial"/>
        <family val="2"/>
      </rPr>
      <t>multiplied by the number of sites</t>
    </r>
    <r>
      <rPr>
        <sz val="12"/>
        <color theme="1"/>
        <rFont val="Arial"/>
        <family val="2"/>
      </rPr>
      <t>. For example, if Monitoring fee is going to be paid to each site once, than the correct quantity is 1. For one-time costs see Per Study costs.</t>
    </r>
  </si>
  <si>
    <t>ADDITIONAL COSTS (OVERHEAD DETAILED IN TYPE OF COST ABOVE)</t>
  </si>
  <si>
    <t>Non-Interventional Studies include the following types of research (but is not limited to): Retrospective data analyses; Prospective data collection for analysis; and studies where the assignment of the patient to a particular therapeutic strategy is not decided in advance by a trial protocol, and no investigational, diagnostic, or monitoring procedures are used that are outside of the standard of care.</t>
  </si>
  <si>
    <t>Currency Reference</t>
  </si>
  <si>
    <t>Currency Name</t>
  </si>
  <si>
    <t>ISO Code</t>
  </si>
  <si>
    <t>Afghanistan Afghani</t>
  </si>
  <si>
    <t>AFN</t>
  </si>
  <si>
    <t>Albania Lek</t>
  </si>
  <si>
    <t>ALL</t>
  </si>
  <si>
    <t>Algeria Dinar</t>
  </si>
  <si>
    <t>DZD</t>
  </si>
  <si>
    <t>Angola Kwanza</t>
  </si>
  <si>
    <t>AOA</t>
  </si>
  <si>
    <t>Argentina Peso</t>
  </si>
  <si>
    <t>Armenia Dram</t>
  </si>
  <si>
    <t>AMD</t>
  </si>
  <si>
    <t>Aruba Guilder</t>
  </si>
  <si>
    <t>AWG</t>
  </si>
  <si>
    <t>Australia Dollar</t>
  </si>
  <si>
    <t>Azerbaijan Manat</t>
  </si>
  <si>
    <t>AZN</t>
  </si>
  <si>
    <t>Bahamas Dollar</t>
  </si>
  <si>
    <t>BSD</t>
  </si>
  <si>
    <t>Bahrain Dinar</t>
  </si>
  <si>
    <t>BHD</t>
  </si>
  <si>
    <t>Bangladesh Taka</t>
  </si>
  <si>
    <t>BDT</t>
  </si>
  <si>
    <t>Barbados Dollar</t>
  </si>
  <si>
    <t>BBD</t>
  </si>
  <si>
    <t>Belarus Ruble</t>
  </si>
  <si>
    <t>BYN</t>
  </si>
  <si>
    <t>Belize Dollar</t>
  </si>
  <si>
    <t>BZD</t>
  </si>
  <si>
    <t>Bermuda Dollar</t>
  </si>
  <si>
    <t>BMD</t>
  </si>
  <si>
    <t>Bhutan Ngultrum</t>
  </si>
  <si>
    <t>BTN</t>
  </si>
  <si>
    <t>Bolivia Bolíviano</t>
  </si>
  <si>
    <t>BOB</t>
  </si>
  <si>
    <t>Bosnia and Herzegovina Convertible Mark</t>
  </si>
  <si>
    <t>BAM</t>
  </si>
  <si>
    <t>Botswana Pula</t>
  </si>
  <si>
    <t>BWP</t>
  </si>
  <si>
    <t>Brazil Real</t>
  </si>
  <si>
    <t>Brunei Darussalam Dollar</t>
  </si>
  <si>
    <t>BND</t>
  </si>
  <si>
    <t>Bulgaria Lev</t>
  </si>
  <si>
    <t>Burundi Franc</t>
  </si>
  <si>
    <t>BIF</t>
  </si>
  <si>
    <t>Cambodia Riel</t>
  </si>
  <si>
    <t>KHR</t>
  </si>
  <si>
    <t>Canada Dollar</t>
  </si>
  <si>
    <t>Cape Verde Escudo</t>
  </si>
  <si>
    <t>CVE</t>
  </si>
  <si>
    <t>Cayman Islands Dollar</t>
  </si>
  <si>
    <t>KYD</t>
  </si>
  <si>
    <t>Chile Peso</t>
  </si>
  <si>
    <t>China Yuan Renminbi</t>
  </si>
  <si>
    <t>Colombia Peso</t>
  </si>
  <si>
    <t>Communauté Financière Africaine (BCEAO) Franc</t>
  </si>
  <si>
    <t>XOF</t>
  </si>
  <si>
    <t>Communauté Financière Africaine (BEAC) CFA Franc BEAC</t>
  </si>
  <si>
    <t>XAF</t>
  </si>
  <si>
    <t>Comorian Franc</t>
  </si>
  <si>
    <t>KMF</t>
  </si>
  <si>
    <t>Comptoirs Français du Pacifique (CFP) Franc</t>
  </si>
  <si>
    <t>XPF</t>
  </si>
  <si>
    <t>Congo/Kinshasa Franc</t>
  </si>
  <si>
    <t>CDF</t>
  </si>
  <si>
    <t>Costa Rica Colon</t>
  </si>
  <si>
    <t>CRC</t>
  </si>
  <si>
    <t>Croatia Kuna</t>
  </si>
  <si>
    <t>Cuba Convertible Peso</t>
  </si>
  <si>
    <t>CUC</t>
  </si>
  <si>
    <t>Cuba Peso</t>
  </si>
  <si>
    <t>CUP</t>
  </si>
  <si>
    <t>Czech Republic Koruna</t>
  </si>
  <si>
    <t>Denmark Krone</t>
  </si>
  <si>
    <t>Djibouti Franc</t>
  </si>
  <si>
    <t>DJF</t>
  </si>
  <si>
    <t>Dominican Republic Peso</t>
  </si>
  <si>
    <t>DOP</t>
  </si>
  <si>
    <t>East Caribbean Dollar</t>
  </si>
  <si>
    <t>XCD</t>
  </si>
  <si>
    <t>Egypt Pound</t>
  </si>
  <si>
    <t>EGP</t>
  </si>
  <si>
    <t>El Salvador Colon</t>
  </si>
  <si>
    <t>SVC</t>
  </si>
  <si>
    <t>Eritrea Nakfa</t>
  </si>
  <si>
    <t>ERN</t>
  </si>
  <si>
    <t>eSwatini Lilangeni</t>
  </si>
  <si>
    <t>SZL</t>
  </si>
  <si>
    <t>Ethiopia Birr</t>
  </si>
  <si>
    <t>ETB</t>
  </si>
  <si>
    <t>Euro Member Countries</t>
  </si>
  <si>
    <t>Falkland Islands (Malvinas) Pound</t>
  </si>
  <si>
    <t>FKP</t>
  </si>
  <si>
    <t>Fiji Dollar</t>
  </si>
  <si>
    <t>FJD</t>
  </si>
  <si>
    <t>Gambia Dalasi</t>
  </si>
  <si>
    <t>GMD</t>
  </si>
  <si>
    <t>Georgia Lari</t>
  </si>
  <si>
    <t>Ghana Cedi</t>
  </si>
  <si>
    <t>GHS</t>
  </si>
  <si>
    <t>Gibraltar Pound</t>
  </si>
  <si>
    <t>GIP</t>
  </si>
  <si>
    <t>Guatemala Quetzal</t>
  </si>
  <si>
    <t>GTQ</t>
  </si>
  <si>
    <t>Guernsey Pound</t>
  </si>
  <si>
    <t>GGP</t>
  </si>
  <si>
    <t>Guinea Franc</t>
  </si>
  <si>
    <t>GNF</t>
  </si>
  <si>
    <t>Guyana Dollar</t>
  </si>
  <si>
    <t>GYD</t>
  </si>
  <si>
    <t>Haiti Gourde</t>
  </si>
  <si>
    <t>HTG</t>
  </si>
  <si>
    <t>Honduras Lempira</t>
  </si>
  <si>
    <t>HNL</t>
  </si>
  <si>
    <t>Hong Kong Dollar</t>
  </si>
  <si>
    <t>Hungary Forint</t>
  </si>
  <si>
    <t>Iceland Krona</t>
  </si>
  <si>
    <t>ISK</t>
  </si>
  <si>
    <t>India Rupee</t>
  </si>
  <si>
    <t>Indonesia Rupiah</t>
  </si>
  <si>
    <t>International Monetary Fund (IMF) Special Drawing Rights</t>
  </si>
  <si>
    <t>XDR</t>
  </si>
  <si>
    <t>Iran Rial</t>
  </si>
  <si>
    <t>IRR</t>
  </si>
  <si>
    <t>Iraq Dinar</t>
  </si>
  <si>
    <t>IQD</t>
  </si>
  <si>
    <t>Isle of Man Pound</t>
  </si>
  <si>
    <t>IMP</t>
  </si>
  <si>
    <t>Israel Shekel</t>
  </si>
  <si>
    <t>Jamaica Dollar</t>
  </si>
  <si>
    <t>JMD</t>
  </si>
  <si>
    <t>Japan Yen</t>
  </si>
  <si>
    <t>Jersey Pound</t>
  </si>
  <si>
    <t>JEP</t>
  </si>
  <si>
    <t>Jordan Dinar</t>
  </si>
  <si>
    <t>JOD</t>
  </si>
  <si>
    <t>Kazakhstan Tenge</t>
  </si>
  <si>
    <t>KZT</t>
  </si>
  <si>
    <t>Kenya Shilling</t>
  </si>
  <si>
    <t>KES</t>
  </si>
  <si>
    <t>Korea (North) Won</t>
  </si>
  <si>
    <t>KPW</t>
  </si>
  <si>
    <t>Korea (South) Won</t>
  </si>
  <si>
    <t>Kuwait Dinar</t>
  </si>
  <si>
    <t>KWD</t>
  </si>
  <si>
    <t>Kyrgyzstan Som</t>
  </si>
  <si>
    <t>KGS</t>
  </si>
  <si>
    <t>Laos Kip</t>
  </si>
  <si>
    <t>LAK</t>
  </si>
  <si>
    <t>Lebanon Pound</t>
  </si>
  <si>
    <t>LBP</t>
  </si>
  <si>
    <t>Lesotho Loti</t>
  </si>
  <si>
    <t>LSL</t>
  </si>
  <si>
    <t>Liberia Dollar</t>
  </si>
  <si>
    <t>LRD</t>
  </si>
  <si>
    <t>Libya Dinar</t>
  </si>
  <si>
    <t>LYD</t>
  </si>
  <si>
    <t>Macau Pataca</t>
  </si>
  <si>
    <t>MOP</t>
  </si>
  <si>
    <t>Macedonia Denar</t>
  </si>
  <si>
    <t>Madagascar Ariary</t>
  </si>
  <si>
    <t>MGA</t>
  </si>
  <si>
    <t>Malawi Kwacha</t>
  </si>
  <si>
    <t>MWK</t>
  </si>
  <si>
    <t>Malaysia Ringgit</t>
  </si>
  <si>
    <t>Maldives (Maldive Islands) Rufiyaa</t>
  </si>
  <si>
    <t>MVR</t>
  </si>
  <si>
    <t>Mauritania Ouguiya</t>
  </si>
  <si>
    <t>MRU</t>
  </si>
  <si>
    <t>Mauritius Rupee</t>
  </si>
  <si>
    <t>MUR</t>
  </si>
  <si>
    <t>Mexico Peso</t>
  </si>
  <si>
    <t>Moldova Leu</t>
  </si>
  <si>
    <t>MDL</t>
  </si>
  <si>
    <t>Mongolia Tughrik</t>
  </si>
  <si>
    <t>MNT</t>
  </si>
  <si>
    <t>Morocco Dirham</t>
  </si>
  <si>
    <t>MAD</t>
  </si>
  <si>
    <t>Mozambique Metical</t>
  </si>
  <si>
    <t>MZN</t>
  </si>
  <si>
    <t>Myanmar (Burma) Kyat</t>
  </si>
  <si>
    <t>MMK</t>
  </si>
  <si>
    <t>Namibia Dollar</t>
  </si>
  <si>
    <t>NAD</t>
  </si>
  <si>
    <t>Nepal Rupee</t>
  </si>
  <si>
    <t>NPR</t>
  </si>
  <si>
    <t>Netherlands Antilles Guilder</t>
  </si>
  <si>
    <t>ANG</t>
  </si>
  <si>
    <t>New Zealand Dollar</t>
  </si>
  <si>
    <t>NZD</t>
  </si>
  <si>
    <t>Nicaragua Cordoba</t>
  </si>
  <si>
    <t>NIO</t>
  </si>
  <si>
    <t>Nigeria Naira</t>
  </si>
  <si>
    <t>NGN</t>
  </si>
  <si>
    <t>Norway Krone</t>
  </si>
  <si>
    <t>Oman Rial</t>
  </si>
  <si>
    <t>OMR</t>
  </si>
  <si>
    <t>Pakistan Rupee</t>
  </si>
  <si>
    <t>PKR</t>
  </si>
  <si>
    <t>Panama Balboa</t>
  </si>
  <si>
    <t>PAB</t>
  </si>
  <si>
    <t>Papua New Guinea Kina</t>
  </si>
  <si>
    <t>PGK</t>
  </si>
  <si>
    <t>Paraguay Guarani</t>
  </si>
  <si>
    <t>PYG</t>
  </si>
  <si>
    <t>Peru Sol</t>
  </si>
  <si>
    <t>Philippines Peso</t>
  </si>
  <si>
    <t>Poland Zloty</t>
  </si>
  <si>
    <t>Qatar Riyal</t>
  </si>
  <si>
    <t>QAR</t>
  </si>
  <si>
    <t>Romania Leu</t>
  </si>
  <si>
    <t>Russia Ruble</t>
  </si>
  <si>
    <t>Rwanda Franc</t>
  </si>
  <si>
    <t>RWF</t>
  </si>
  <si>
    <t>Saint Helena Pound</t>
  </si>
  <si>
    <t>SHP</t>
  </si>
  <si>
    <t>Samoa Tala</t>
  </si>
  <si>
    <t>WST</t>
  </si>
  <si>
    <t>São Tomé and Príncipe Dobra</t>
  </si>
  <si>
    <t>STN</t>
  </si>
  <si>
    <t>Saudi Arabia Riyal</t>
  </si>
  <si>
    <t>SAR</t>
  </si>
  <si>
    <t>Seborga Luigino</t>
  </si>
  <si>
    <t>SPL*</t>
  </si>
  <si>
    <t>Serbia Dinar</t>
  </si>
  <si>
    <t>Seychelles Rupee</t>
  </si>
  <si>
    <t>SCR</t>
  </si>
  <si>
    <t>Sierra Leone Leone</t>
  </si>
  <si>
    <t>SLL</t>
  </si>
  <si>
    <t>Singapore Dollar</t>
  </si>
  <si>
    <t>Solomon Islands Dollar</t>
  </si>
  <si>
    <t>SBD</t>
  </si>
  <si>
    <t>Somalia Shilling</t>
  </si>
  <si>
    <t>SOS</t>
  </si>
  <si>
    <t>South Africa Rand</t>
  </si>
  <si>
    <t>Sri Lanka Rupee</t>
  </si>
  <si>
    <t>LKR</t>
  </si>
  <si>
    <t>Sudan Pound</t>
  </si>
  <si>
    <t>SDG</t>
  </si>
  <si>
    <t>Suriname Dollar</t>
  </si>
  <si>
    <t>SRD</t>
  </si>
  <si>
    <t>Sweden Krona</t>
  </si>
  <si>
    <t>Switzerland Franc</t>
  </si>
  <si>
    <t>Syria Pound</t>
  </si>
  <si>
    <t>SYP</t>
  </si>
  <si>
    <t>Taiwan New Dollar</t>
  </si>
  <si>
    <t>Tajikistan Somoni</t>
  </si>
  <si>
    <t>TJS</t>
  </si>
  <si>
    <t>Tanzania Shilling</t>
  </si>
  <si>
    <t>TZS</t>
  </si>
  <si>
    <t>Thailand Baht</t>
  </si>
  <si>
    <t>Tonga Pa'anga</t>
  </si>
  <si>
    <t>TOP</t>
  </si>
  <si>
    <t>Trinidad and Tobago Dollar</t>
  </si>
  <si>
    <t>TTD</t>
  </si>
  <si>
    <t>Tunisia Dinar</t>
  </si>
  <si>
    <t>TND</t>
  </si>
  <si>
    <t>Turkey Lira</t>
  </si>
  <si>
    <t>Turkmenistan Manat</t>
  </si>
  <si>
    <t>TMT</t>
  </si>
  <si>
    <t>Tuvalu Dollar</t>
  </si>
  <si>
    <t>TVD</t>
  </si>
  <si>
    <t>Uganda Shilling</t>
  </si>
  <si>
    <t>UGX</t>
  </si>
  <si>
    <t>Ukraine Hryvnia</t>
  </si>
  <si>
    <t>United Arab Emirates Dirham</t>
  </si>
  <si>
    <t>AED</t>
  </si>
  <si>
    <t>United Kingdom Pound</t>
  </si>
  <si>
    <t>United States Dollar</t>
  </si>
  <si>
    <t>Uruguay Peso</t>
  </si>
  <si>
    <t>UYU</t>
  </si>
  <si>
    <t>Uzbekistan Som</t>
  </si>
  <si>
    <t>UZS</t>
  </si>
  <si>
    <t>Vanuatu Vatu</t>
  </si>
  <si>
    <t>VUV</t>
  </si>
  <si>
    <t>Venezuela Bolívar</t>
  </si>
  <si>
    <t>VEF</t>
  </si>
  <si>
    <t>Viet Nam Dong</t>
  </si>
  <si>
    <t>Yemen Rial</t>
  </si>
  <si>
    <t>YER</t>
  </si>
  <si>
    <t>Zambia Kwacha</t>
  </si>
  <si>
    <t>ZMW</t>
  </si>
  <si>
    <t>Zimbabwe Dollar</t>
  </si>
  <si>
    <t>ZWD</t>
  </si>
  <si>
    <t>Version</t>
  </si>
  <si>
    <t>Date</t>
  </si>
  <si>
    <t>Author/Changed By</t>
  </si>
  <si>
    <t>Description of Changes</t>
  </si>
  <si>
    <t>Sara Lewissohn</t>
  </si>
  <si>
    <t>Original</t>
  </si>
  <si>
    <t>Minor updates</t>
  </si>
  <si>
    <t>Kevin Kappel</t>
  </si>
  <si>
    <t>Unfreeze panes on FMV template tab</t>
  </si>
  <si>
    <t>Formula correction - chart review</t>
  </si>
  <si>
    <t>1) Updated instructions to clarify currency field usage  and added currency code list
2) Added data validation (and error message) to limit currency field to three characters
3) Added and backfilled Template  Change Log tab</t>
  </si>
  <si>
    <t>Total Per STUDY Costs: Administrative &amp; Study Conduct</t>
  </si>
  <si>
    <r>
      <rPr>
        <b/>
        <sz val="12"/>
        <color rgb="FF00857C"/>
        <rFont val="Arial"/>
        <family val="2"/>
      </rPr>
      <t xml:space="preserve">Exchange Rate Date: </t>
    </r>
    <r>
      <rPr>
        <sz val="12"/>
        <rFont val="Arial"/>
        <family val="2"/>
      </rPr>
      <t>Date the exchange rate was taken; can be left blank for US studies</t>
    </r>
  </si>
  <si>
    <t>1) Updated "CONCAT" formulas to use ampersand in for backwards compatibility in pre-2016 versions of Excel
2) Added column for Medidata Comments in Additional Costs section
3) Added field for Exchange Rate Date, and associated instructions on first tab
4) Moved CHAR to per-site fees section
5) Added 5 rows to 'Additional Costs' section</t>
  </si>
  <si>
    <t>V1134 | Primary Investigator; Per Patient, Per Hour (Doctor, Physician)</t>
  </si>
  <si>
    <t>V1132 | Study Coordinator; Per Patient, Per Hour</t>
  </si>
  <si>
    <t>V1135 | Nurse; Per Patient, Per Hour</t>
  </si>
  <si>
    <t>V1131 | Data Entry, Any Staff; Per Patient, Per Hour</t>
  </si>
  <si>
    <t>V1136 | Specialist: Dietician Consult; Per Patient, Per Hour</t>
  </si>
  <si>
    <t>V1140 | Administrative Support; Per Patient, Per Hour (Secretary, Clerical)</t>
  </si>
  <si>
    <t>*ADMN | Administrative Fee; Per Site, Fixed or Annual Fee</t>
  </si>
  <si>
    <t>*AR01 | Archiving: Document, Record Storage; Per Site, Fixed Fee</t>
  </si>
  <si>
    <t>*CHAR | Chart Review Fee; Per Site, Fixed Fee (Pre-Screening Fee)</t>
  </si>
  <si>
    <t>*PRAD | Protocol or Budget Amendment Fee; Per Site, Per Amendment</t>
  </si>
  <si>
    <t>*STRN | Training Fee: General; Per Site, Fixed Fee or Per Training</t>
  </si>
  <si>
    <t>*EDCT | Training Fee: EDC (Electronic Data Capture); Per Site, Per Training</t>
  </si>
  <si>
    <t>*MONF | Monitoring Fee: Total; Per Site, Fixed or Annual Fee</t>
  </si>
  <si>
    <t>*CHARC | Chart Review Fee; Per Site, Per Chart (Pre-Screening Fee)</t>
  </si>
  <si>
    <t xml:space="preserve">Total Cost in USD </t>
  </si>
  <si>
    <t>Y</t>
  </si>
  <si>
    <t>N</t>
  </si>
  <si>
    <t xml:space="preserve">Please remember that per patient costs are multiplied by the number listed for "Number of Enrolled Patients" under "Trial Information". OH will be applied if a 'Y' is entered in the OH column (C) </t>
  </si>
  <si>
    <t>Total Cost For All Patients:</t>
  </si>
  <si>
    <t xml:space="preserve">Total Cost Per Patient: </t>
  </si>
  <si>
    <t>1) Added "OH Y/N" column for each row
2) Removed "Undefined" total row
3) Misc. formatting updates
4) Various code changes between v1.5 and v2.0</t>
  </si>
  <si>
    <t>*Includes IRB, EC, REB, IEC, CEC, REC, HREC, MREC, CPP, etc.</t>
  </si>
  <si>
    <t>*IRBA | Amendment Review; Per Site, Per Occurrence</t>
  </si>
  <si>
    <t>IIT Custom | Publication Costs</t>
  </si>
  <si>
    <t>OH
(Y/N)</t>
  </si>
  <si>
    <t xml:space="preserve">Select Cost Type </t>
  </si>
  <si>
    <t>REQUIRED</t>
  </si>
  <si>
    <t>**Indicate number of charts to be reviewed</t>
  </si>
  <si>
    <r>
      <t>1. The purpose of this template is to allow investigator costs to be budgeted and compared to industry benchmark data to execute a</t>
    </r>
    <r>
      <rPr>
        <sz val="12"/>
        <color rgb="FF00857C"/>
        <rFont val="Arial"/>
        <family val="2"/>
      </rPr>
      <t xml:space="preserve"> </t>
    </r>
    <r>
      <rPr>
        <b/>
        <sz val="12"/>
        <color rgb="FF00857C"/>
        <rFont val="Arial"/>
        <family val="2"/>
      </rPr>
      <t>Fair Market Value (FMV) Assessment.</t>
    </r>
    <r>
      <rPr>
        <b/>
        <sz val="12"/>
        <color theme="1"/>
        <rFont val="Arial"/>
        <family val="2"/>
      </rPr>
      <t xml:space="preserve"> </t>
    </r>
  </si>
  <si>
    <r>
      <t xml:space="preserve">2. This template is embedded with formulas to help simplify the work needed to be done by investigators. These formulas help determine the total budget costs on a per patient basis with appropriate overhead costs and exchange rates being factored in. 
 </t>
    </r>
    <r>
      <rPr>
        <sz val="12"/>
        <color rgb="FF00857C"/>
        <rFont val="Arial"/>
        <family val="2"/>
      </rPr>
      <t xml:space="preserve">   </t>
    </r>
    <r>
      <rPr>
        <b/>
        <sz val="12"/>
        <color rgb="FF00857C"/>
        <rFont val="Arial"/>
        <family val="2"/>
      </rPr>
      <t>Due to these configurations the appropriate cells have been locked so they cannot be altered.</t>
    </r>
    <r>
      <rPr>
        <sz val="12"/>
        <color theme="1"/>
        <rFont val="Arial"/>
        <family val="2"/>
      </rPr>
      <t xml:space="preserve">
</t>
    </r>
  </si>
  <si>
    <r>
      <t xml:space="preserve">3. Use the provided codes whenever possible; manual entries in the </t>
    </r>
    <r>
      <rPr>
        <b/>
        <sz val="12"/>
        <color rgb="FF00857C"/>
        <rFont val="Arial"/>
        <family val="2"/>
      </rPr>
      <t xml:space="preserve">Additional Costs section at the bottom of the form often account for a longer processing time, delaying your overall budget approval. </t>
    </r>
  </si>
  <si>
    <t>4. Explanatory notes in the comments section are always helpful to assist with benchmarking of a particular budget line item.</t>
  </si>
  <si>
    <r>
      <t xml:space="preserve">5. </t>
    </r>
    <r>
      <rPr>
        <b/>
        <sz val="12"/>
        <color theme="1"/>
        <rFont val="Arial"/>
        <family val="2"/>
      </rPr>
      <t>For studies that take place outside of the US:</t>
    </r>
    <r>
      <rPr>
        <sz val="12"/>
        <color theme="1"/>
        <rFont val="Arial"/>
        <family val="2"/>
      </rPr>
      <t xml:space="preserve"> Please enter the local currency cost in Column C. You will see that the local currency is displayed based on what you entered in Trial Information. Based on the exchange rate entered in the Trial Information, 
    the costs entered will automatically be converted into US Dollars. </t>
    </r>
  </si>
  <si>
    <r>
      <t xml:space="preserve">This template is for use with </t>
    </r>
    <r>
      <rPr>
        <b/>
        <sz val="14"/>
        <color rgb="FFFF0000"/>
        <rFont val="Arial"/>
        <family val="2"/>
      </rPr>
      <t>NON-INTERVENTIONAL RESEARCH</t>
    </r>
  </si>
  <si>
    <r>
      <t xml:space="preserve">For other direct costs and salaries, there are a variety of ways the costs are broken down. The template allows you to select some salary codes on a per visit, per patient or hourly basis. </t>
    </r>
    <r>
      <rPr>
        <b/>
        <sz val="12"/>
        <rFont val="Arial"/>
        <family val="2"/>
      </rPr>
      <t>All salaries need to be broken down into hourly rates to be compared to industry benchmarks</t>
    </r>
    <r>
      <rPr>
        <sz val="12"/>
        <rFont val="Arial"/>
        <family val="2"/>
      </rPr>
      <t xml:space="preserve">. The hourly salary calculator is included at the top of the template to help you determine what the appropriate hourly rate should be.
</t>
    </r>
    <r>
      <rPr>
        <b/>
        <sz val="12"/>
        <rFont val="Arial"/>
        <family val="2"/>
      </rPr>
      <t xml:space="preserve">Work effort and hourly wages are always considered Patient Costs. </t>
    </r>
    <r>
      <rPr>
        <sz val="12"/>
        <rFont val="Arial"/>
        <family val="2"/>
      </rPr>
      <t>Avoid entry of lump sums since this information cannot be compared to industry benchmark data.  If you are unable to find a matching hourly wage code, make a manual entry describing the business role and noting "hourly wage" in the description.</t>
    </r>
  </si>
  <si>
    <t xml:space="preserve">TRIAL INFORMATION   </t>
  </si>
  <si>
    <t xml:space="preserve">Note:  All lines in this section are required </t>
  </si>
  <si>
    <t xml:space="preserve">REQUIRED	</t>
  </si>
  <si>
    <t>Primary PI Location/Country </t>
  </si>
  <si>
    <t xml:space="preserve">Indication/ICD Code (ICD-9): </t>
  </si>
  <si>
    <t>Exchange Rate Date:</t>
  </si>
  <si>
    <t>Required</t>
  </si>
  <si>
    <r>
      <rPr>
        <b/>
        <sz val="12"/>
        <color theme="0"/>
        <rFont val="Arial"/>
        <family val="2"/>
      </rPr>
      <t xml:space="preserve">Please only use the below sections if you are </t>
    </r>
    <r>
      <rPr>
        <b/>
        <sz val="11"/>
        <color theme="0"/>
        <rFont val="Arial"/>
        <family val="2"/>
      </rPr>
      <t xml:space="preserve">unable to find an appropriate description in the sections above. </t>
    </r>
    <r>
      <rPr>
        <sz val="11"/>
        <color theme="0"/>
        <rFont val="Arial"/>
        <family val="2"/>
      </rPr>
      <t xml:space="preserve">
Note: Adding costs to the below sections may result in processing delays if additional information is needed. Include as much information as possible so that costs can be benchmarked to determine Fair Market Value (FMV) without delay. </t>
    </r>
  </si>
  <si>
    <t>IIT Custom | Study Conduct Related Travel</t>
  </si>
  <si>
    <t>IIT Custom | Investigator Meeting</t>
  </si>
  <si>
    <t>IIT Custom | Pre-Trial Regulatory (Limit to 1 per country)</t>
  </si>
  <si>
    <t>*SCLO | Site Closeout or Study Closure Costs; Per Site, Fixed Fee</t>
  </si>
  <si>
    <t>[Additional row for Per Site Fees]</t>
  </si>
  <si>
    <t>If duplicating a row, please copy the code/description here.</t>
  </si>
  <si>
    <t>*PAST | Pathology Start-up, Setup, or Maintenance; Per Site</t>
  </si>
  <si>
    <t>*IRBF | Site Preparation of Documents for Ethics Submissions</t>
  </si>
  <si>
    <t>*IRBR | Renewal, Annual, or Continuing Review</t>
  </si>
  <si>
    <t>V1137 | Junior Staff; Per Patient, Per Hour (Medical or Research Assistant)</t>
  </si>
  <si>
    <t>V1142 | Statistician or Data Manager Consult; Per Patient, Per Hour</t>
  </si>
  <si>
    <t>[Additional row for Salary Cost Per Hour]</t>
  </si>
  <si>
    <t>VREIM | Stipend and Expenses Combined; Per Patient, Per Visit</t>
  </si>
  <si>
    <t>*STPND | Patient Stipend; Per Patient, Per Visit (Excludes Expenses)</t>
  </si>
  <si>
    <t>Qty Per Patient</t>
  </si>
  <si>
    <t>Qty Per Site</t>
  </si>
  <si>
    <t xml:space="preserve">Qty Per Study </t>
  </si>
  <si>
    <r>
      <t xml:space="preserve">Per PATIENT Fees: HOURLY Fees
</t>
    </r>
    <r>
      <rPr>
        <b/>
        <sz val="10"/>
        <color theme="0"/>
        <rFont val="Arial"/>
        <family val="2"/>
      </rPr>
      <t xml:space="preserve">Note: Costs will be multiplied by the number of patients. </t>
    </r>
  </si>
  <si>
    <r>
      <t xml:space="preserve">Per PATIENT Fees: VISIT Fees
</t>
    </r>
    <r>
      <rPr>
        <b/>
        <sz val="10"/>
        <color theme="0"/>
        <rFont val="Arial"/>
        <family val="2"/>
      </rPr>
      <t xml:space="preserve">Note: Costs will be multiplied by the number of patients. </t>
    </r>
  </si>
  <si>
    <r>
      <t xml:space="preserve">Per SITE Costs: Administrative &amp; Study Conduct
</t>
    </r>
    <r>
      <rPr>
        <b/>
        <sz val="9"/>
        <color theme="0"/>
        <rFont val="Arial"/>
        <family val="2"/>
      </rPr>
      <t xml:space="preserve">Note: Costs will be multiplied by the number of sites. </t>
    </r>
  </si>
  <si>
    <t>Please Note: If any Per STUDY costs do not fit into one of the above coded costs, they should be added to the Additional Costs section with the cost type "Study" selected.</t>
  </si>
  <si>
    <t>Please Note: If any Per SITE costs do not fit into one of the above coded costs, they should be added to the Additional Costs sections with the cost type "Site" selected.</t>
  </si>
  <si>
    <t>Note: If any costs do not fit into one of the sections under Per Patient Costs, they should be added to the Additional Costs section with the cost type "Patient" selected.</t>
  </si>
  <si>
    <r>
      <rPr>
        <b/>
        <sz val="12"/>
        <color rgb="FF00857C"/>
        <rFont val="Arial"/>
        <family val="2"/>
      </rPr>
      <t>Primary Investigator Name:</t>
    </r>
    <r>
      <rPr>
        <b/>
        <sz val="12"/>
        <color rgb="FFFF0000"/>
        <rFont val="Arial"/>
        <family val="2"/>
      </rPr>
      <t xml:space="preserve"> </t>
    </r>
    <r>
      <rPr>
        <sz val="12"/>
        <rFont val="Arial"/>
        <family val="2"/>
      </rPr>
      <t>Insert name of the Principal Investigator (PI) leading the study</t>
    </r>
  </si>
  <si>
    <r>
      <rPr>
        <b/>
        <sz val="12"/>
        <color rgb="FF00857C"/>
        <rFont val="Arial"/>
        <family val="2"/>
      </rPr>
      <t>Primary PI Location/Country:</t>
    </r>
    <r>
      <rPr>
        <sz val="12"/>
        <color rgb="FF00857C"/>
        <rFont val="Arial"/>
        <family val="2"/>
      </rPr>
      <t xml:space="preserve"> </t>
    </r>
    <r>
      <rPr>
        <sz val="12"/>
        <rFont val="Arial"/>
        <family val="2"/>
      </rPr>
      <t xml:space="preserve">Enter where the trial is being conducted, if study is being conducted in multiple locations please default to the location of the PI or the main research center. </t>
    </r>
    <r>
      <rPr>
        <b/>
        <sz val="12"/>
        <rFont val="Arial"/>
        <family val="2"/>
      </rPr>
      <t>ONLY LIST ONE COUNTRY.</t>
    </r>
  </si>
  <si>
    <r>
      <rPr>
        <b/>
        <sz val="12"/>
        <color rgb="FF00857C"/>
        <rFont val="Arial"/>
        <family val="2"/>
      </rPr>
      <t xml:space="preserve">Phase: </t>
    </r>
    <r>
      <rPr>
        <sz val="12"/>
        <rFont val="Arial"/>
        <family val="2"/>
      </rPr>
      <t xml:space="preserve">Select (1) Phase from the dropdown menu - </t>
    </r>
    <r>
      <rPr>
        <b/>
        <sz val="12"/>
        <rFont val="Arial"/>
        <family val="2"/>
      </rPr>
      <t>only one can be selected</t>
    </r>
    <r>
      <rPr>
        <sz val="12"/>
        <rFont val="Arial"/>
        <family val="2"/>
      </rPr>
      <t>. If your research involves multiple phases select the</t>
    </r>
    <r>
      <rPr>
        <b/>
        <sz val="12"/>
        <rFont val="Arial"/>
        <family val="2"/>
      </rPr>
      <t xml:space="preserve"> latest </t>
    </r>
    <r>
      <rPr>
        <sz val="12"/>
        <rFont val="Arial"/>
        <family val="2"/>
      </rPr>
      <t>phase being studied. Note: If research is observational or phase not known, please select Phase IV.</t>
    </r>
  </si>
  <si>
    <r>
      <rPr>
        <b/>
        <sz val="12"/>
        <color rgb="FF00857C"/>
        <rFont val="Arial"/>
        <family val="2"/>
      </rPr>
      <t xml:space="preserve">Protocol Title: </t>
    </r>
    <r>
      <rPr>
        <sz val="12"/>
        <rFont val="Arial"/>
        <family val="2"/>
      </rPr>
      <t>Insert the full study title of the proposed research.</t>
    </r>
  </si>
  <si>
    <r>
      <rPr>
        <b/>
        <sz val="12"/>
        <color rgb="FF00857C"/>
        <rFont val="Arial"/>
        <family val="2"/>
      </rPr>
      <t>Overhead Percentage:</t>
    </r>
    <r>
      <rPr>
        <b/>
        <sz val="12"/>
        <color rgb="FF5450E4"/>
        <rFont val="Arial"/>
        <family val="2"/>
      </rPr>
      <t xml:space="preserve"> </t>
    </r>
    <r>
      <rPr>
        <sz val="12"/>
        <rFont val="Arial"/>
        <family val="2"/>
      </rPr>
      <t>If no overhead, enter a zero.</t>
    </r>
  </si>
  <si>
    <r>
      <rPr>
        <b/>
        <sz val="12"/>
        <color rgb="FF00857C"/>
        <rFont val="Arial"/>
        <family val="2"/>
      </rPr>
      <t>Local Currency:</t>
    </r>
    <r>
      <rPr>
        <b/>
        <sz val="12"/>
        <rFont val="Arial"/>
        <family val="2"/>
      </rPr>
      <t xml:space="preserve"> </t>
    </r>
    <r>
      <rPr>
        <sz val="12"/>
        <rFont val="Arial"/>
        <family val="2"/>
      </rPr>
      <t>Enter the  three character ISO code (e.g. USD, EUR, CZK, etc.) for the local currency of the country listed above; an alphabetical currency list can be found at the bottom of this page</t>
    </r>
    <r>
      <rPr>
        <b/>
        <sz val="12"/>
        <rFont val="Arial"/>
        <family val="2"/>
      </rPr>
      <t xml:space="preserve">. </t>
    </r>
    <r>
      <rPr>
        <sz val="12"/>
        <rFont val="Arial"/>
        <family val="2"/>
      </rPr>
      <t>For US based studies please enter USD.</t>
    </r>
  </si>
  <si>
    <r>
      <rPr>
        <b/>
        <sz val="12"/>
        <color rgb="FF00857C"/>
        <rFont val="Arial"/>
        <family val="2"/>
      </rPr>
      <t xml:space="preserve">Exchange Rate: </t>
    </r>
    <r>
      <rPr>
        <sz val="12"/>
        <rFont val="Arial"/>
        <family val="2"/>
      </rPr>
      <t>For all US studies, a "1” should be entered. For any other country, the current exchange rate for converting local currency to USD should be entered</t>
    </r>
  </si>
  <si>
    <r>
      <t xml:space="preserve">   1. This section should be used for any costs that cannot be aligned with a code above. To ensure your submission can be processed in a timely manner please include</t>
    </r>
    <r>
      <rPr>
        <b/>
        <sz val="12"/>
        <rFont val="Arial"/>
        <family val="2"/>
      </rPr>
      <t xml:space="preserve"> additional information in the comments</t>
    </r>
    <r>
      <rPr>
        <sz val="12"/>
        <rFont val="Arial"/>
        <family val="2"/>
      </rPr>
      <t xml:space="preserve"> section. This will help determine how these costs can be entered.  
</t>
    </r>
    <r>
      <rPr>
        <b/>
        <sz val="12"/>
        <rFont val="Arial"/>
        <family val="2"/>
      </rPr>
      <t xml:space="preserve">   </t>
    </r>
    <r>
      <rPr>
        <sz val="12"/>
        <rFont val="Arial"/>
        <family val="2"/>
      </rPr>
      <t xml:space="preserve">2. </t>
    </r>
    <r>
      <rPr>
        <b/>
        <sz val="12"/>
        <rFont val="Arial"/>
        <family val="2"/>
      </rPr>
      <t>A cost type must be selected for each of the costs added in this section</t>
    </r>
    <r>
      <rPr>
        <sz val="12"/>
        <rFont val="Arial"/>
        <family val="2"/>
      </rPr>
      <t xml:space="preserve"> so that it can be appropriately classified. The options are: </t>
    </r>
    <r>
      <rPr>
        <b/>
        <sz val="12"/>
        <rFont val="Arial"/>
        <family val="2"/>
      </rPr>
      <t xml:space="preserve">Site </t>
    </r>
    <r>
      <rPr>
        <b/>
        <strike/>
        <sz val="12"/>
        <color rgb="FFFF0000"/>
        <rFont val="Arial"/>
        <family val="2"/>
      </rPr>
      <t xml:space="preserve">Study </t>
    </r>
    <r>
      <rPr>
        <b/>
        <sz val="12"/>
        <rFont val="Arial"/>
        <family val="2"/>
      </rPr>
      <t xml:space="preserve">or Patient. </t>
    </r>
    <r>
      <rPr>
        <sz val="12"/>
        <rFont val="Arial"/>
        <family val="2"/>
      </rPr>
      <t xml:space="preserve">
   3. An error will appear if you enter a cost without a cost type selected. If you are unsure of the cost type please refer to the descriptions of each cost type in the sections above.
   4. A comment is required for all Additional Costs listed in this section</t>
    </r>
  </si>
  <si>
    <t>*ECFEE | Ethics Committee Initial Submission (IRB, REB, HREC, etc.)</t>
  </si>
  <si>
    <t>*ADVRT | Advertising (Site)</t>
  </si>
  <si>
    <t>*STTUP | Site Start-up Costs, Study Start-up</t>
  </si>
  <si>
    <t>DATA-STP | Electronic Data Fee: Start-up or Setup</t>
  </si>
  <si>
    <t>DATA-CPY | Data Copies or Transfer: Per Transfer, Request, Submission</t>
  </si>
  <si>
    <t>DATA-PPV | Data Copies or Transfer: Diagnostic,  Per Patient, Per Visit</t>
  </si>
  <si>
    <t xml:space="preserve">           | Specialist Consult; Per Patient, Per Hour 
           | [i.e.Cardiology, Dermatology, Oncology, Neurology, etc...]</t>
  </si>
  <si>
    <t>Note: Please list the specialty of the consulting MD to ensure an accurate FMV.</t>
  </si>
  <si>
    <t>Primary Investigator Name/ IISP Number:</t>
  </si>
  <si>
    <t>Primary Investigator Name/  IISP Number::</t>
  </si>
  <si>
    <t>Total Cost OTHER COSTS</t>
  </si>
  <si>
    <t>Total Cost LUMP SUM ACTIVITIES</t>
  </si>
  <si>
    <t>Total Cost ADDITIONAL COSTS</t>
  </si>
  <si>
    <t xml:space="preserve">Total Cost PERSONNEL (Incl. OH) </t>
  </si>
  <si>
    <t>Total Personnel Costs</t>
  </si>
  <si>
    <t>PERSONNEL (Overhead Applied by Default)</t>
  </si>
  <si>
    <t>Other Costs (Overhead Not Applied by Default)</t>
  </si>
  <si>
    <t>Total Additional Costs</t>
  </si>
  <si>
    <t xml:space="preserve">Study Total Cost: </t>
  </si>
  <si>
    <r>
      <t xml:space="preserve">Phase (I-IV): 
</t>
    </r>
    <r>
      <rPr>
        <sz val="9"/>
        <rFont val="Arial"/>
        <family val="2"/>
      </rPr>
      <t xml:space="preserve">Select from the drop down </t>
    </r>
  </si>
  <si>
    <r>
      <t xml:space="preserve">Local Currency Code: 
</t>
    </r>
    <r>
      <rPr>
        <sz val="8"/>
        <rFont val="Arial"/>
        <family val="2"/>
      </rPr>
      <t xml:space="preserve">For all US budgets - enter USD </t>
    </r>
  </si>
  <si>
    <r>
      <t xml:space="preserve">Exchange Rate 
</t>
    </r>
    <r>
      <rPr>
        <b/>
        <sz val="8"/>
        <rFont val="Arial"/>
        <family val="2"/>
      </rPr>
      <t>F</t>
    </r>
    <r>
      <rPr>
        <sz val="8"/>
        <rFont val="Arial"/>
        <family val="2"/>
      </rPr>
      <t xml:space="preserve">or USD - enter "1": </t>
    </r>
  </si>
  <si>
    <t>Total Other Costs:</t>
  </si>
  <si>
    <t>Lump Sum Activities (Not To Be Combined with Personnel Costs)</t>
  </si>
  <si>
    <t xml:space="preserve">Total Lump Sum Activity Costs:			</t>
  </si>
  <si>
    <t xml:space="preserve">1. Adding costs to the below sections may result in processing delays if additional information is needed. Please only use the below sections if you are unable to find an appropriate code in the sections above. </t>
  </si>
  <si>
    <t>2. When using this section include as much information as possible so that costs can be benchmarked to determine Fair Market Value (FMV) without delay.</t>
  </si>
  <si>
    <t xml:space="preserve"> | Specialist Consult; Per Patient, Per Hour 
 | [i.e.Cardiology, Dermatology, Oncology, Neurology, etc...]</t>
  </si>
  <si>
    <r>
      <t xml:space="preserve">Number of Sites:
</t>
    </r>
    <r>
      <rPr>
        <sz val="8"/>
        <rFont val="Arial"/>
        <family val="2"/>
      </rPr>
      <t>A minimum of 1 is required</t>
    </r>
  </si>
  <si>
    <r>
      <t xml:space="preserve">Number of Enrolled Patients:
</t>
    </r>
    <r>
      <rPr>
        <sz val="8"/>
        <rFont val="Arial"/>
        <family val="2"/>
      </rPr>
      <t xml:space="preserve">A minimum of 1 is required </t>
    </r>
  </si>
  <si>
    <t>[Additional Row for Per Study Fees]</t>
  </si>
  <si>
    <t>Please note: 3rd Party Vendor Fees (i.e. McKesson Fees) cannot be benchmarked</t>
  </si>
  <si>
    <t xml:space="preserve">NON-INTERVENTIONAL TEMPLATE v8 DATED 09-MAR-26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</si>
</sst>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409]d\-mmm\-yy;@"/>
  </numFmts>
  <fonts count="42" x14ac:knownFonts="1">
    <font>
      <sz val="11"/>
      <color theme="1"/>
      <name val="Calibri"/>
      <family val="2"/>
      <scheme val="minor"/>
    </font>
    <font>
      <b/>
      <sz val="12"/>
      <color theme="1"/>
      <name val="Calibri"/>
      <family val="2"/>
      <scheme val="minor"/>
    </font>
    <font>
      <b/>
      <sz val="12"/>
      <color rgb="FFFF0000"/>
      <name val="Arial"/>
      <family val="2"/>
    </font>
    <font>
      <sz val="12"/>
      <color theme="1"/>
      <name val="Arial"/>
      <family val="2"/>
    </font>
    <font>
      <b/>
      <sz val="12"/>
      <color theme="1"/>
      <name val="Arial"/>
      <family val="2"/>
    </font>
    <font>
      <b/>
      <sz val="12"/>
      <color theme="0"/>
      <name val="Arial"/>
      <family val="2"/>
    </font>
    <font>
      <sz val="11"/>
      <color rgb="FFFF0000"/>
      <name val="Arial"/>
      <family val="2"/>
    </font>
    <font>
      <sz val="12"/>
      <color rgb="FF000000"/>
      <name val="Calibri"/>
      <family val="2"/>
      <scheme val="minor"/>
    </font>
    <font>
      <b/>
      <sz val="12"/>
      <color rgb="FFFFFFFF"/>
      <name val="Arial"/>
      <family val="2"/>
    </font>
    <font>
      <b/>
      <sz val="12"/>
      <name val="Arial"/>
      <family val="2"/>
    </font>
    <font>
      <sz val="12"/>
      <name val="Arial"/>
      <family val="2"/>
    </font>
    <font>
      <b/>
      <sz val="12"/>
      <color rgb="FF5450E4"/>
      <name val="Arial"/>
      <family val="2"/>
    </font>
    <font>
      <b/>
      <sz val="12"/>
      <color rgb="FF00857C"/>
      <name val="Arial"/>
      <family val="2"/>
    </font>
    <font>
      <b/>
      <sz val="12"/>
      <color rgb="FF0070C0"/>
      <name val="Arial"/>
      <family val="2"/>
    </font>
    <font>
      <sz val="11"/>
      <name val="Arial"/>
      <family val="2"/>
    </font>
    <font>
      <b/>
      <sz val="11"/>
      <color theme="1"/>
      <name val="Calibri"/>
      <family val="2"/>
      <scheme val="minor"/>
    </font>
    <font>
      <b/>
      <sz val="11"/>
      <color theme="0"/>
      <name val="Calibri"/>
      <family val="2"/>
      <scheme val="minor"/>
    </font>
    <font>
      <sz val="12"/>
      <color rgb="FF00857C"/>
      <name val="Arial"/>
      <family val="2"/>
    </font>
    <font>
      <b/>
      <sz val="14"/>
      <color theme="1"/>
      <name val="Arial"/>
      <family val="2"/>
    </font>
    <font>
      <b/>
      <sz val="14"/>
      <color rgb="FFFF0000"/>
      <name val="Arial"/>
      <family val="2"/>
    </font>
    <font>
      <b/>
      <sz val="11"/>
      <color theme="0"/>
      <name val="Arial"/>
      <family val="2"/>
    </font>
    <font>
      <b/>
      <sz val="11"/>
      <color theme="1"/>
      <name val="Arial"/>
      <family val="2"/>
    </font>
    <font>
      <sz val="9"/>
      <color theme="1"/>
      <name val="Arial"/>
      <family val="2"/>
    </font>
    <font>
      <sz val="10"/>
      <color theme="1"/>
      <name val="Arial"/>
      <family val="2"/>
    </font>
    <font>
      <b/>
      <sz val="10"/>
      <color theme="1"/>
      <name val="Arial"/>
      <family val="2"/>
    </font>
    <font>
      <sz val="11"/>
      <color theme="1"/>
      <name val="Arial"/>
      <family val="2"/>
    </font>
    <font>
      <b/>
      <sz val="9"/>
      <color theme="0"/>
      <name val="Arial"/>
      <family val="2"/>
    </font>
    <font>
      <b/>
      <sz val="10"/>
      <color theme="0"/>
      <name val="Arial"/>
      <family val="2"/>
    </font>
    <font>
      <sz val="10"/>
      <color theme="0"/>
      <name val="Arial"/>
      <family val="2"/>
    </font>
    <font>
      <sz val="10"/>
      <name val="Arial"/>
      <family val="2"/>
    </font>
    <font>
      <b/>
      <sz val="10"/>
      <color rgb="FFFFFFFF"/>
      <name val="Arial"/>
      <family val="2"/>
    </font>
    <font>
      <sz val="10"/>
      <color rgb="FFFF0000"/>
      <name val="Arial"/>
      <family val="2"/>
    </font>
    <font>
      <b/>
      <sz val="11"/>
      <color rgb="FFFF0000"/>
      <name val="Arial"/>
      <family val="2"/>
    </font>
    <font>
      <sz val="11"/>
      <color theme="5"/>
      <name val="Arial"/>
      <family val="2"/>
    </font>
    <font>
      <sz val="12"/>
      <color theme="0"/>
      <name val="Arial"/>
      <family val="2"/>
    </font>
    <font>
      <sz val="11"/>
      <color theme="0"/>
      <name val="Arial"/>
      <family val="2"/>
    </font>
    <font>
      <b/>
      <strike/>
      <sz val="12"/>
      <color rgb="FFFF0000"/>
      <name val="Arial"/>
      <family val="2"/>
    </font>
    <font>
      <b/>
      <sz val="11"/>
      <name val="Calibri"/>
      <family val="2"/>
    </font>
    <font>
      <sz val="9"/>
      <name val="Arial"/>
      <family val="2"/>
    </font>
    <font>
      <b/>
      <sz val="11"/>
      <name val="Arial"/>
      <family val="2"/>
    </font>
    <font>
      <sz val="8"/>
      <name val="Arial"/>
      <family val="2"/>
    </font>
    <font>
      <b/>
      <sz val="8"/>
      <name val="Arial"/>
      <family val="2"/>
    </font>
  </fonts>
  <fills count="19">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rgb="FF00857C"/>
        <bgColor indexed="64"/>
      </patternFill>
    </fill>
    <fill>
      <patternFill patternType="solid">
        <fgColor rgb="FFF7F7F7"/>
        <bgColor indexed="64"/>
      </patternFill>
    </fill>
    <fill>
      <patternFill patternType="solid">
        <fgColor rgb="FF5450E4"/>
        <bgColor indexed="64"/>
      </patternFill>
    </fill>
    <fill>
      <patternFill patternType="solid">
        <fgColor rgb="FF5450E4"/>
        <bgColor rgb="FF000000"/>
      </patternFill>
    </fill>
    <fill>
      <patternFill patternType="solid">
        <fgColor rgb="FF0C2340"/>
        <bgColor indexed="64"/>
      </patternFill>
    </fill>
    <fill>
      <patternFill patternType="solid">
        <fgColor rgb="FF00857C"/>
        <bgColor rgb="FF000000"/>
      </patternFill>
    </fill>
    <fill>
      <patternFill patternType="solid">
        <fgColor rgb="FF00D8C9"/>
        <bgColor indexed="64"/>
      </patternFill>
    </fill>
    <fill>
      <patternFill patternType="solid">
        <fgColor rgb="FFB5C1E4"/>
        <bgColor indexed="64"/>
      </patternFill>
    </fill>
    <fill>
      <patternFill patternType="solid">
        <fgColor theme="0"/>
        <bgColor indexed="64"/>
      </patternFill>
    </fill>
    <fill>
      <patternFill patternType="solid">
        <fgColor theme="0" tint="-0.14999847407452621"/>
        <bgColor indexed="64"/>
      </patternFill>
    </fill>
    <fill>
      <patternFill patternType="solid">
        <fgColor rgb="FFC000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0C2340"/>
        <bgColor rgb="FF000000"/>
      </patternFill>
    </fill>
    <fill>
      <patternFill patternType="solid">
        <fgColor rgb="FF0C2340"/>
        <bgColor rgb="FF2F5496"/>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thin">
        <color auto="1"/>
      </right>
      <top style="medium">
        <color indexed="64"/>
      </top>
      <bottom/>
      <diagonal/>
    </border>
    <border>
      <left style="medium">
        <color indexed="64"/>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s>
  <cellStyleXfs count="1">
    <xf numFmtId="0" fontId="0" fillId="0" borderId="0"/>
  </cellStyleXfs>
  <cellXfs count="41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center" indent="6"/>
    </xf>
    <xf numFmtId="0" fontId="7" fillId="0" borderId="0" xfId="0" applyFont="1"/>
    <xf numFmtId="0" fontId="3" fillId="0" borderId="0" xfId="0" applyFont="1"/>
    <xf numFmtId="0" fontId="3" fillId="0" borderId="0" xfId="0" applyFont="1" applyAlignment="1">
      <alignment horizontal="left"/>
    </xf>
    <xf numFmtId="0" fontId="1" fillId="0" borderId="0" xfId="0" applyFont="1" applyAlignment="1">
      <alignment vertical="center" wrapText="1"/>
    </xf>
    <xf numFmtId="0" fontId="15" fillId="0" borderId="1" xfId="0" applyFont="1" applyBorder="1" applyAlignment="1">
      <alignment wrapText="1"/>
    </xf>
    <xf numFmtId="0" fontId="15" fillId="0" borderId="1" xfId="0" applyFont="1" applyBorder="1"/>
    <xf numFmtId="0" fontId="0" fillId="0" borderId="1" xfId="0" applyBorder="1" applyAlignment="1">
      <alignment wrapText="1"/>
    </xf>
    <xf numFmtId="0" fontId="0" fillId="0" borderId="1" xfId="0" applyBorder="1"/>
    <xf numFmtId="165" fontId="0" fillId="0" borderId="0" xfId="0" applyNumberFormat="1"/>
    <xf numFmtId="166" fontId="0" fillId="0" borderId="0" xfId="0" applyNumberFormat="1"/>
    <xf numFmtId="165" fontId="0" fillId="0" borderId="1" xfId="0" applyNumberFormat="1" applyBorder="1"/>
    <xf numFmtId="166" fontId="0" fillId="0" borderId="1" xfId="0" applyNumberFormat="1" applyBorder="1"/>
    <xf numFmtId="165" fontId="16" fillId="8" borderId="1" xfId="0" applyNumberFormat="1" applyFont="1" applyFill="1" applyBorder="1"/>
    <xf numFmtId="166" fontId="16" fillId="8" borderId="1" xfId="0" applyNumberFormat="1" applyFont="1" applyFill="1" applyBorder="1"/>
    <xf numFmtId="0" fontId="16" fillId="8" borderId="1" xfId="0" applyFont="1" applyFill="1" applyBorder="1"/>
    <xf numFmtId="0" fontId="16" fillId="8" borderId="1" xfId="0" applyFont="1" applyFill="1" applyBorder="1" applyAlignment="1">
      <alignment wrapText="1"/>
    </xf>
    <xf numFmtId="0" fontId="3" fillId="0" borderId="0" xfId="0" applyFont="1" applyAlignment="1">
      <alignment horizontal="left" vertical="center"/>
    </xf>
    <xf numFmtId="0" fontId="5" fillId="4" borderId="1" xfId="0" applyFont="1" applyFill="1" applyBorder="1" applyAlignment="1">
      <alignment horizontal="right" vertical="center"/>
    </xf>
    <xf numFmtId="0" fontId="20" fillId="4" borderId="1" xfId="0" applyFont="1" applyFill="1" applyBorder="1" applyAlignment="1">
      <alignment vertical="center"/>
    </xf>
    <xf numFmtId="0" fontId="20" fillId="4" borderId="1" xfId="0" applyFont="1" applyFill="1" applyBorder="1" applyAlignment="1">
      <alignment horizontal="center" vertical="center"/>
    </xf>
    <xf numFmtId="0" fontId="23" fillId="0" borderId="0" xfId="0" applyFont="1" applyAlignment="1">
      <alignment wrapText="1"/>
    </xf>
    <xf numFmtId="0" fontId="25" fillId="0" borderId="0" xfId="0" applyFont="1"/>
    <xf numFmtId="0" fontId="3" fillId="0" borderId="0" xfId="0" applyFont="1" applyAlignment="1">
      <alignment wrapText="1"/>
    </xf>
    <xf numFmtId="4" fontId="3" fillId="0" borderId="0" xfId="0" applyNumberFormat="1" applyFont="1"/>
    <xf numFmtId="4" fontId="25" fillId="0" borderId="0" xfId="0" applyNumberFormat="1" applyFont="1"/>
    <xf numFmtId="10" fontId="3" fillId="0" borderId="0" xfId="0" applyNumberFormat="1" applyFont="1" applyAlignment="1">
      <alignment horizontal="left"/>
    </xf>
    <xf numFmtId="164" fontId="21" fillId="5" borderId="1" xfId="0" applyNumberFormat="1" applyFont="1" applyFill="1" applyBorder="1" applyAlignment="1">
      <alignment horizontal="right" wrapText="1"/>
    </xf>
    <xf numFmtId="0" fontId="9" fillId="0" borderId="0" xfId="0" applyFont="1" applyAlignment="1">
      <alignment horizontal="right" wrapText="1"/>
    </xf>
    <xf numFmtId="0" fontId="25" fillId="0" borderId="0" xfId="0" applyFont="1" applyAlignment="1">
      <alignment horizontal="left"/>
    </xf>
    <xf numFmtId="164" fontId="25" fillId="0" borderId="0" xfId="0" applyNumberFormat="1" applyFont="1" applyAlignment="1">
      <alignment horizontal="right"/>
    </xf>
    <xf numFmtId="0" fontId="26" fillId="9"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3" fillId="0" borderId="0" xfId="0" applyFont="1" applyAlignment="1">
      <alignment vertical="center" wrapText="1"/>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center" wrapText="1"/>
      <protection locked="0"/>
    </xf>
    <xf numFmtId="4" fontId="23" fillId="0" borderId="1" xfId="0" applyNumberFormat="1" applyFont="1" applyBorder="1" applyAlignment="1" applyProtection="1">
      <alignment vertical="center" wrapText="1"/>
      <protection locked="0"/>
    </xf>
    <xf numFmtId="4" fontId="23" fillId="0" borderId="1" xfId="0" applyNumberFormat="1" applyFont="1" applyBorder="1" applyAlignment="1">
      <alignment vertical="center" wrapText="1"/>
    </xf>
    <xf numFmtId="4" fontId="23" fillId="12" borderId="1" xfId="0" applyNumberFormat="1" applyFont="1" applyFill="1" applyBorder="1" applyAlignment="1">
      <alignment vertical="center" wrapText="1"/>
    </xf>
    <xf numFmtId="0" fontId="25" fillId="0" borderId="0" xfId="0" applyFont="1" applyAlignment="1">
      <alignment vertical="center"/>
    </xf>
    <xf numFmtId="0" fontId="9" fillId="0" borderId="0" xfId="0" applyFont="1" applyAlignment="1">
      <alignment horizontal="right" vertical="center"/>
    </xf>
    <xf numFmtId="0" fontId="25" fillId="0" borderId="0" xfId="0" applyFont="1" applyAlignment="1">
      <alignment horizontal="center" vertical="center"/>
    </xf>
    <xf numFmtId="0" fontId="23" fillId="0" borderId="0" xfId="0" applyFont="1" applyAlignment="1">
      <alignment horizontal="center" vertical="center" wrapText="1"/>
    </xf>
    <xf numFmtId="0" fontId="25" fillId="0" borderId="0" xfId="0" applyFont="1" applyAlignment="1">
      <alignment vertical="center" wrapText="1"/>
    </xf>
    <xf numFmtId="0" fontId="27" fillId="7"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3" fillId="0" borderId="1" xfId="0" applyFont="1" applyBorder="1" applyAlignment="1" applyProtection="1">
      <alignment vertical="center"/>
      <protection locked="0"/>
    </xf>
    <xf numFmtId="0" fontId="3"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31" fillId="0" borderId="1" xfId="0" applyFont="1" applyBorder="1" applyAlignment="1" applyProtection="1">
      <alignment horizontal="center" vertical="center" wrapText="1"/>
      <protection locked="0"/>
    </xf>
    <xf numFmtId="4" fontId="30" fillId="7" borderId="1" xfId="0" applyNumberFormat="1" applyFont="1" applyFill="1" applyBorder="1" applyAlignment="1">
      <alignment horizontal="right" vertical="center" wrapText="1"/>
    </xf>
    <xf numFmtId="164" fontId="20" fillId="0" borderId="0" xfId="0" applyNumberFormat="1" applyFont="1" applyAlignment="1">
      <alignment vertical="center"/>
    </xf>
    <xf numFmtId="164" fontId="5" fillId="8" borderId="1" xfId="0" applyNumberFormat="1" applyFont="1" applyFill="1" applyBorder="1" applyAlignment="1">
      <alignment horizontal="left" vertical="center"/>
    </xf>
    <xf numFmtId="4" fontId="25" fillId="5" borderId="1" xfId="0" applyNumberFormat="1" applyFont="1" applyFill="1" applyBorder="1" applyAlignment="1" applyProtection="1">
      <alignment horizontal="left"/>
      <protection locked="0"/>
    </xf>
    <xf numFmtId="4" fontId="25" fillId="5" borderId="1" xfId="0" applyNumberFormat="1" applyFont="1" applyFill="1" applyBorder="1" applyAlignment="1">
      <alignment horizontal="left"/>
    </xf>
    <xf numFmtId="0" fontId="25" fillId="0" borderId="0" xfId="0" applyFont="1" applyAlignment="1">
      <alignment horizontal="center"/>
    </xf>
    <xf numFmtId="4" fontId="23" fillId="0" borderId="1" xfId="0" applyNumberFormat="1" applyFont="1" applyBorder="1" applyAlignment="1" applyProtection="1">
      <alignment horizontal="center" vertical="center" wrapText="1"/>
      <protection locked="0"/>
    </xf>
    <xf numFmtId="4" fontId="23" fillId="0" borderId="1" xfId="0" applyNumberFormat="1" applyFont="1" applyBorder="1" applyAlignment="1" applyProtection="1">
      <alignment horizontal="center" vertical="center"/>
      <protection locked="0"/>
    </xf>
    <xf numFmtId="0" fontId="23" fillId="0" borderId="0" xfId="0" applyFont="1" applyAlignment="1">
      <alignment horizontal="center" wrapText="1"/>
    </xf>
    <xf numFmtId="0" fontId="22" fillId="0" borderId="1" xfId="0" applyFont="1" applyBorder="1" applyAlignment="1" applyProtection="1">
      <alignment horizontal="center" vertical="center" wrapText="1"/>
      <protection locked="0"/>
    </xf>
    <xf numFmtId="0" fontId="23" fillId="12" borderId="1" xfId="0" applyFont="1" applyFill="1" applyBorder="1" applyAlignment="1" applyProtection="1">
      <alignment horizontal="center" vertical="center"/>
      <protection locked="0"/>
    </xf>
    <xf numFmtId="0" fontId="3" fillId="0" borderId="0" xfId="0" applyFont="1" applyAlignment="1">
      <alignment vertical="center" wrapText="1"/>
    </xf>
    <xf numFmtId="0" fontId="31" fillId="0" borderId="9" xfId="0" applyFont="1" applyBorder="1" applyAlignment="1" applyProtection="1">
      <alignment horizontal="center" vertical="center" wrapText="1"/>
      <protection locked="0"/>
    </xf>
    <xf numFmtId="0" fontId="22" fillId="15" borderId="1" xfId="0" applyFont="1" applyFill="1" applyBorder="1" applyAlignment="1" applyProtection="1">
      <alignment horizontal="center" vertical="center" wrapText="1"/>
      <protection locked="0"/>
    </xf>
    <xf numFmtId="0" fontId="23" fillId="15" borderId="1" xfId="0" applyFont="1" applyFill="1" applyBorder="1" applyAlignment="1" applyProtection="1">
      <alignment horizontal="center" vertical="center"/>
      <protection locked="0"/>
    </xf>
    <xf numFmtId="4" fontId="23" fillId="15" borderId="1" xfId="0" applyNumberFormat="1" applyFont="1" applyFill="1" applyBorder="1" applyAlignment="1" applyProtection="1">
      <alignment horizontal="center" vertical="center"/>
      <protection locked="0"/>
    </xf>
    <xf numFmtId="0" fontId="29" fillId="16" borderId="13" xfId="0" applyFont="1" applyFill="1" applyBorder="1" applyAlignment="1">
      <alignment vertical="center"/>
    </xf>
    <xf numFmtId="0" fontId="22" fillId="2"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4" fontId="23" fillId="2" borderId="1" xfId="0" applyNumberFormat="1" applyFont="1" applyFill="1" applyBorder="1" applyAlignment="1" applyProtection="1">
      <alignment horizontal="center" vertical="center" wrapText="1"/>
      <protection locked="0"/>
    </xf>
    <xf numFmtId="4" fontId="23" fillId="2" borderId="1" xfId="0" applyNumberFormat="1" applyFont="1" applyFill="1" applyBorder="1" applyAlignment="1">
      <alignment vertical="center" wrapText="1"/>
    </xf>
    <xf numFmtId="0" fontId="31" fillId="0" borderId="0" xfId="0" applyFont="1" applyAlignment="1">
      <alignment vertical="center" wrapText="1"/>
    </xf>
    <xf numFmtId="4" fontId="31" fillId="0" borderId="1" xfId="0" applyNumberFormat="1" applyFont="1" applyBorder="1" applyAlignment="1" applyProtection="1">
      <alignment horizontal="center" vertical="center" wrapText="1"/>
      <protection locked="0"/>
    </xf>
    <xf numFmtId="4" fontId="23" fillId="0" borderId="2" xfId="0" applyNumberFormat="1" applyFont="1" applyBorder="1" applyAlignment="1" applyProtection="1">
      <alignment horizontal="center" vertical="center"/>
      <protection locked="0"/>
    </xf>
    <xf numFmtId="0" fontId="29" fillId="15" borderId="14" xfId="0" applyFont="1" applyFill="1" applyBorder="1" applyAlignment="1" applyProtection="1">
      <alignment vertical="center"/>
      <protection locked="0"/>
    </xf>
    <xf numFmtId="0" fontId="22" fillId="15" borderId="19" xfId="0" applyFont="1" applyFill="1" applyBorder="1" applyAlignment="1" applyProtection="1">
      <alignment horizontal="center" vertical="center" wrapText="1"/>
      <protection locked="0"/>
    </xf>
    <xf numFmtId="0" fontId="23" fillId="15" borderId="19" xfId="0" applyFont="1" applyFill="1" applyBorder="1" applyAlignment="1" applyProtection="1">
      <alignment horizontal="center" vertical="center"/>
      <protection locked="0"/>
    </xf>
    <xf numFmtId="4" fontId="23" fillId="15" borderId="19" xfId="0" applyNumberFormat="1" applyFont="1" applyFill="1" applyBorder="1" applyAlignment="1" applyProtection="1">
      <alignment horizontal="center" vertical="center"/>
      <protection locked="0"/>
    </xf>
    <xf numFmtId="0" fontId="29" fillId="15" borderId="13" xfId="0" applyFont="1" applyFill="1" applyBorder="1" applyAlignment="1" applyProtection="1">
      <alignment vertical="center"/>
      <protection locked="0"/>
    </xf>
    <xf numFmtId="0" fontId="29" fillId="15" borderId="8" xfId="0" applyFont="1" applyFill="1" applyBorder="1" applyAlignment="1" applyProtection="1">
      <alignment vertical="center"/>
      <protection locked="0"/>
    </xf>
    <xf numFmtId="0" fontId="22" fillId="15" borderId="9" xfId="0" applyFont="1" applyFill="1" applyBorder="1" applyAlignment="1" applyProtection="1">
      <alignment horizontal="center" vertical="center" wrapText="1"/>
      <protection locked="0"/>
    </xf>
    <xf numFmtId="0" fontId="23" fillId="15" borderId="9" xfId="0" applyFont="1" applyFill="1" applyBorder="1" applyAlignment="1" applyProtection="1">
      <alignment horizontal="center" vertical="center"/>
      <protection locked="0"/>
    </xf>
    <xf numFmtId="4" fontId="23" fillId="15" borderId="9" xfId="0" applyNumberFormat="1" applyFont="1" applyFill="1" applyBorder="1" applyAlignment="1" applyProtection="1">
      <alignment horizontal="center" vertical="center"/>
      <protection locked="0"/>
    </xf>
    <xf numFmtId="0" fontId="29" fillId="2" borderId="14" xfId="0" applyFont="1" applyFill="1" applyBorder="1" applyAlignment="1" applyProtection="1">
      <alignment vertical="center"/>
      <protection locked="0"/>
    </xf>
    <xf numFmtId="0" fontId="22" fillId="2" borderId="19" xfId="0" applyFont="1" applyFill="1" applyBorder="1" applyAlignment="1" applyProtection="1">
      <alignment horizontal="center" vertical="center" wrapText="1"/>
      <protection locked="0"/>
    </xf>
    <xf numFmtId="0" fontId="23" fillId="2" borderId="19" xfId="0" applyFont="1" applyFill="1" applyBorder="1" applyAlignment="1" applyProtection="1">
      <alignment horizontal="center" vertical="center" wrapText="1"/>
      <protection locked="0"/>
    </xf>
    <xf numFmtId="4" fontId="23" fillId="2" borderId="19" xfId="0" applyNumberFormat="1" applyFont="1" applyFill="1" applyBorder="1" applyAlignment="1" applyProtection="1">
      <alignment horizontal="center" vertical="center" wrapText="1"/>
      <protection locked="0"/>
    </xf>
    <xf numFmtId="0" fontId="29" fillId="2" borderId="13"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2" fillId="2" borderId="9"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center" vertical="center" wrapText="1"/>
      <protection locked="0"/>
    </xf>
    <xf numFmtId="4" fontId="23" fillId="2" borderId="9" xfId="0" applyNumberFormat="1" applyFont="1" applyFill="1" applyBorder="1" applyAlignment="1" applyProtection="1">
      <alignment horizontal="center" vertical="center" wrapText="1"/>
      <protection locked="0"/>
    </xf>
    <xf numFmtId="0" fontId="29" fillId="0" borderId="19" xfId="0" applyFont="1" applyBorder="1" applyAlignment="1" applyProtection="1">
      <alignment horizontal="center" vertical="center" wrapText="1"/>
      <protection locked="0"/>
    </xf>
    <xf numFmtId="4" fontId="23" fillId="0" borderId="20" xfId="0" applyNumberFormat="1" applyFont="1" applyBorder="1" applyAlignment="1" applyProtection="1">
      <alignment horizontal="center" vertical="center"/>
      <protection locked="0"/>
    </xf>
    <xf numFmtId="0" fontId="23" fillId="0" borderId="19"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4" fontId="23" fillId="0" borderId="19" xfId="0" applyNumberFormat="1" applyFont="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4" fontId="23" fillId="0" borderId="9" xfId="0" applyNumberFormat="1" applyFont="1" applyBorder="1" applyAlignment="1">
      <alignment vertical="center" wrapText="1"/>
    </xf>
    <xf numFmtId="0" fontId="5" fillId="9" borderId="31" xfId="0" applyFont="1" applyFill="1" applyBorder="1" applyAlignment="1">
      <alignment vertical="center" wrapText="1"/>
    </xf>
    <xf numFmtId="0" fontId="26" fillId="9" borderId="32" xfId="0" applyFont="1" applyFill="1" applyBorder="1" applyAlignment="1">
      <alignment horizontal="center" vertical="center" wrapText="1"/>
    </xf>
    <xf numFmtId="0" fontId="27" fillId="9" borderId="32" xfId="0" applyFont="1" applyFill="1" applyBorder="1" applyAlignment="1">
      <alignment horizontal="center" vertical="center" wrapText="1"/>
    </xf>
    <xf numFmtId="0" fontId="20" fillId="7" borderId="8" xfId="0" applyFont="1" applyFill="1" applyBorder="1" applyAlignment="1">
      <alignment vertical="center" wrapText="1"/>
    </xf>
    <xf numFmtId="0" fontId="27" fillId="7" borderId="9" xfId="0" applyFont="1" applyFill="1" applyBorder="1" applyAlignment="1">
      <alignment horizontal="center" vertical="center" wrapText="1"/>
    </xf>
    <xf numFmtId="0" fontId="5" fillId="9" borderId="13" xfId="0" applyFont="1" applyFill="1" applyBorder="1" applyAlignment="1">
      <alignment horizontal="left" vertical="center" wrapText="1"/>
    </xf>
    <xf numFmtId="0" fontId="23" fillId="5" borderId="13" xfId="0" applyFont="1" applyFill="1" applyBorder="1" applyAlignment="1">
      <alignment vertical="center" wrapText="1"/>
    </xf>
    <xf numFmtId="4" fontId="27" fillId="9" borderId="9" xfId="0" applyNumberFormat="1" applyFont="1" applyFill="1" applyBorder="1" applyAlignment="1">
      <alignment horizontal="right" vertical="center" wrapText="1"/>
    </xf>
    <xf numFmtId="4" fontId="27" fillId="7" borderId="19" xfId="0" applyNumberFormat="1" applyFont="1" applyFill="1" applyBorder="1" applyAlignment="1">
      <alignment horizontal="right" vertical="center" wrapText="1"/>
    </xf>
    <xf numFmtId="0" fontId="27" fillId="7" borderId="36" xfId="0" applyFont="1" applyFill="1" applyBorder="1" applyAlignment="1">
      <alignment horizontal="center" vertical="center" wrapText="1"/>
    </xf>
    <xf numFmtId="0" fontId="29" fillId="5" borderId="13" xfId="0" applyFont="1" applyFill="1" applyBorder="1" applyAlignment="1">
      <alignment vertical="center"/>
    </xf>
    <xf numFmtId="0" fontId="5" fillId="6" borderId="38" xfId="0" applyFont="1" applyFill="1" applyBorder="1" applyAlignment="1">
      <alignment vertical="center" wrapText="1"/>
    </xf>
    <xf numFmtId="0" fontId="5" fillId="7" borderId="36" xfId="0" applyFont="1" applyFill="1" applyBorder="1" applyAlignment="1">
      <alignment horizontal="center" vertical="center" wrapText="1"/>
    </xf>
    <xf numFmtId="0" fontId="29" fillId="5" borderId="14" xfId="0" applyFont="1" applyFill="1" applyBorder="1" applyAlignment="1">
      <alignment vertical="center"/>
    </xf>
    <xf numFmtId="0" fontId="22" fillId="0" borderId="19" xfId="0" applyFont="1" applyBorder="1" applyAlignment="1" applyProtection="1">
      <alignment horizontal="center" vertical="center" wrapText="1"/>
      <protection locked="0"/>
    </xf>
    <xf numFmtId="0" fontId="23" fillId="12" borderId="19" xfId="0" applyFont="1" applyFill="1" applyBorder="1" applyAlignment="1" applyProtection="1">
      <alignment horizontal="center" vertical="center"/>
      <protection locked="0"/>
    </xf>
    <xf numFmtId="4" fontId="23" fillId="12" borderId="19" xfId="0" applyNumberFormat="1" applyFont="1" applyFill="1" applyBorder="1" applyAlignment="1" applyProtection="1">
      <alignment horizontal="center" vertical="center"/>
      <protection locked="0"/>
    </xf>
    <xf numFmtId="4" fontId="27" fillId="7" borderId="32" xfId="0" applyNumberFormat="1" applyFont="1" applyFill="1" applyBorder="1" applyAlignment="1">
      <alignment horizontal="right" vertical="center" wrapText="1"/>
    </xf>
    <xf numFmtId="4" fontId="30" fillId="9" borderId="19" xfId="0" applyNumberFormat="1" applyFont="1" applyFill="1" applyBorder="1" applyAlignment="1">
      <alignment horizontal="right" vertical="center" wrapText="1"/>
    </xf>
    <xf numFmtId="4" fontId="30" fillId="7" borderId="19" xfId="0" applyNumberFormat="1" applyFont="1" applyFill="1" applyBorder="1" applyAlignment="1">
      <alignment horizontal="right" vertical="center" wrapText="1"/>
    </xf>
    <xf numFmtId="4" fontId="30" fillId="7" borderId="9" xfId="0" applyNumberFormat="1" applyFont="1" applyFill="1" applyBorder="1" applyAlignment="1">
      <alignment horizontal="right" vertical="center" wrapText="1"/>
    </xf>
    <xf numFmtId="0" fontId="5" fillId="7" borderId="13" xfId="0" applyFont="1" applyFill="1" applyBorder="1" applyAlignment="1">
      <alignment vertical="center" wrapText="1"/>
    </xf>
    <xf numFmtId="0" fontId="23" fillId="5" borderId="13" xfId="0" applyFont="1" applyFill="1" applyBorder="1" applyAlignment="1" applyProtection="1">
      <alignment vertical="center" wrapText="1"/>
      <protection locked="0"/>
    </xf>
    <xf numFmtId="0" fontId="23" fillId="5" borderId="8" xfId="0" applyFont="1" applyFill="1" applyBorder="1" applyAlignment="1" applyProtection="1">
      <alignment vertical="center" wrapText="1"/>
      <protection locked="0"/>
    </xf>
    <xf numFmtId="4" fontId="23" fillId="0" borderId="9" xfId="0" applyNumberFormat="1" applyFont="1" applyBorder="1" applyAlignment="1" applyProtection="1">
      <alignment vertical="center" wrapText="1"/>
      <protection locked="0"/>
    </xf>
    <xf numFmtId="0" fontId="20" fillId="3" borderId="18" xfId="0" applyFont="1" applyFill="1" applyBorder="1" applyAlignment="1">
      <alignment horizontal="center" vertical="center"/>
    </xf>
    <xf numFmtId="0" fontId="20" fillId="3" borderId="25" xfId="0" applyFont="1" applyFill="1" applyBorder="1" applyAlignment="1">
      <alignment horizontal="center" vertical="center"/>
    </xf>
    <xf numFmtId="0" fontId="3" fillId="0" borderId="0" xfId="0" applyFont="1" applyAlignment="1">
      <alignment vertical="center"/>
    </xf>
    <xf numFmtId="1" fontId="23" fillId="15" borderId="19" xfId="0" applyNumberFormat="1" applyFont="1" applyFill="1" applyBorder="1" applyAlignment="1" applyProtection="1">
      <alignment horizontal="center" vertical="center"/>
      <protection locked="0"/>
    </xf>
    <xf numFmtId="2" fontId="23" fillId="15" borderId="19" xfId="0" applyNumberFormat="1" applyFont="1" applyFill="1" applyBorder="1" applyAlignment="1" applyProtection="1">
      <alignment horizontal="center" vertical="center"/>
      <protection locked="0"/>
    </xf>
    <xf numFmtId="1" fontId="23" fillId="15" borderId="1" xfId="0" applyNumberFormat="1" applyFont="1" applyFill="1" applyBorder="1" applyAlignment="1" applyProtection="1">
      <alignment horizontal="center" vertical="center"/>
      <protection locked="0"/>
    </xf>
    <xf numFmtId="2" fontId="23" fillId="15" borderId="1" xfId="0" applyNumberFormat="1" applyFont="1" applyFill="1" applyBorder="1" applyAlignment="1" applyProtection="1">
      <alignment horizontal="center" vertical="center"/>
      <protection locked="0"/>
    </xf>
    <xf numFmtId="1" fontId="23" fillId="15" borderId="9" xfId="0" applyNumberFormat="1" applyFont="1" applyFill="1" applyBorder="1" applyAlignment="1" applyProtection="1">
      <alignment horizontal="center" vertical="center"/>
      <protection locked="0"/>
    </xf>
    <xf numFmtId="2" fontId="23" fillId="15" borderId="9" xfId="0" applyNumberFormat="1" applyFont="1" applyFill="1" applyBorder="1" applyAlignment="1" applyProtection="1">
      <alignment horizontal="center" vertical="center"/>
      <protection locked="0"/>
    </xf>
    <xf numFmtId="0" fontId="23" fillId="0" borderId="45" xfId="0" applyFont="1" applyBorder="1" applyAlignment="1" applyProtection="1">
      <alignment horizontal="center" vertical="center" wrapText="1"/>
      <protection locked="0"/>
    </xf>
    <xf numFmtId="4" fontId="23" fillId="0" borderId="45" xfId="0" applyNumberFormat="1" applyFont="1" applyBorder="1" applyAlignment="1" applyProtection="1">
      <alignment horizontal="center" vertical="center" wrapText="1"/>
      <protection locked="0"/>
    </xf>
    <xf numFmtId="4" fontId="23" fillId="0" borderId="45" xfId="0" applyNumberFormat="1" applyFont="1" applyBorder="1" applyAlignment="1">
      <alignment vertical="center" wrapText="1"/>
    </xf>
    <xf numFmtId="4" fontId="23" fillId="12" borderId="45" xfId="0" applyNumberFormat="1" applyFont="1" applyFill="1" applyBorder="1" applyAlignment="1">
      <alignment vertical="center" wrapText="1"/>
    </xf>
    <xf numFmtId="4" fontId="23" fillId="15" borderId="45" xfId="0" applyNumberFormat="1" applyFont="1" applyFill="1" applyBorder="1" applyAlignment="1">
      <alignment vertical="center" wrapText="1"/>
    </xf>
    <xf numFmtId="0" fontId="22" fillId="0" borderId="45" xfId="0" applyFont="1" applyBorder="1" applyAlignment="1" applyProtection="1">
      <alignment horizontal="center" vertical="center" wrapText="1"/>
      <protection locked="0"/>
    </xf>
    <xf numFmtId="4" fontId="23" fillId="15" borderId="36" xfId="0" applyNumberFormat="1" applyFont="1" applyFill="1" applyBorder="1" applyAlignment="1">
      <alignment vertical="center" wrapText="1"/>
    </xf>
    <xf numFmtId="4" fontId="23" fillId="15" borderId="9" xfId="0" applyNumberFormat="1" applyFont="1" applyFill="1" applyBorder="1" applyAlignment="1">
      <alignment vertical="center" wrapText="1"/>
    </xf>
    <xf numFmtId="0" fontId="23" fillId="5" borderId="44" xfId="0" applyFont="1" applyFill="1" applyBorder="1" applyAlignment="1">
      <alignment vertical="center"/>
    </xf>
    <xf numFmtId="0" fontId="23" fillId="12" borderId="45" xfId="0" applyFont="1" applyFill="1" applyBorder="1" applyAlignment="1" applyProtection="1">
      <alignment horizontal="center" vertical="center"/>
      <protection locked="0"/>
    </xf>
    <xf numFmtId="0" fontId="29" fillId="5" borderId="1" xfId="0" applyFont="1" applyFill="1" applyBorder="1" applyAlignment="1">
      <alignment vertical="center" wrapText="1"/>
    </xf>
    <xf numFmtId="4" fontId="30" fillId="9" borderId="51" xfId="0" applyNumberFormat="1" applyFont="1" applyFill="1" applyBorder="1" applyAlignment="1">
      <alignment horizontal="right" vertical="center" wrapText="1"/>
    </xf>
    <xf numFmtId="0" fontId="29" fillId="2" borderId="1" xfId="0" applyFont="1" applyFill="1" applyBorder="1" applyAlignment="1" applyProtection="1">
      <alignment vertical="center"/>
      <protection locked="0"/>
    </xf>
    <xf numFmtId="0" fontId="29" fillId="15" borderId="34" xfId="0" applyFont="1" applyFill="1" applyBorder="1" applyAlignment="1" applyProtection="1">
      <alignment vertical="center"/>
      <protection locked="0"/>
    </xf>
    <xf numFmtId="0" fontId="29" fillId="15" borderId="37" xfId="0" applyFont="1" applyFill="1" applyBorder="1" applyAlignment="1" applyProtection="1">
      <alignment vertical="center"/>
      <protection locked="0"/>
    </xf>
    <xf numFmtId="0" fontId="29" fillId="15" borderId="35" xfId="0" applyFont="1" applyFill="1" applyBorder="1" applyAlignment="1" applyProtection="1">
      <alignment vertical="center"/>
      <protection locked="0"/>
    </xf>
    <xf numFmtId="0" fontId="5" fillId="4" borderId="0" xfId="0" applyFont="1" applyFill="1" applyAlignment="1">
      <alignment horizontal="left" vertical="center" wrapText="1"/>
    </xf>
    <xf numFmtId="0" fontId="5" fillId="8" borderId="45" xfId="0" applyFont="1" applyFill="1" applyBorder="1" applyAlignment="1">
      <alignment vertical="center" wrapText="1"/>
    </xf>
    <xf numFmtId="0" fontId="27" fillId="8" borderId="45" xfId="0" applyFont="1" applyFill="1" applyBorder="1" applyAlignment="1">
      <alignment horizontal="center" vertical="center" wrapText="1"/>
    </xf>
    <xf numFmtId="164" fontId="5" fillId="8" borderId="1" xfId="0" applyNumberFormat="1" applyFont="1" applyFill="1" applyBorder="1" applyAlignment="1">
      <alignment horizontal="center"/>
    </xf>
    <xf numFmtId="4" fontId="25" fillId="0" borderId="1"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39" fillId="5" borderId="1" xfId="0" applyFont="1" applyFill="1" applyBorder="1" applyAlignment="1">
      <alignment horizontal="right" vertical="center"/>
    </xf>
    <xf numFmtId="0" fontId="39" fillId="5" borderId="1" xfId="0" applyFont="1" applyFill="1" applyBorder="1" applyAlignment="1">
      <alignment horizontal="right" vertical="center" wrapText="1"/>
    </xf>
    <xf numFmtId="4" fontId="27" fillId="17" borderId="19" xfId="0" applyNumberFormat="1" applyFont="1" applyFill="1" applyBorder="1" applyAlignment="1">
      <alignment horizontal="right" vertical="center" wrapText="1"/>
    </xf>
    <xf numFmtId="0" fontId="20" fillId="6" borderId="1" xfId="0" applyFont="1" applyFill="1" applyBorder="1" applyAlignment="1">
      <alignment vertical="center" wrapText="1"/>
    </xf>
    <xf numFmtId="4" fontId="30" fillId="17" borderId="19" xfId="0" applyNumberFormat="1" applyFont="1" applyFill="1" applyBorder="1" applyAlignment="1">
      <alignment horizontal="right" vertical="center" wrapText="1"/>
    </xf>
    <xf numFmtId="0" fontId="20" fillId="3" borderId="24" xfId="0" applyFont="1" applyFill="1" applyBorder="1" applyAlignment="1">
      <alignment horizontal="left" vertical="center"/>
    </xf>
    <xf numFmtId="4" fontId="29" fillId="0" borderId="1" xfId="0" applyNumberFormat="1" applyFont="1" applyBorder="1" applyAlignment="1" applyProtection="1">
      <alignment horizontal="center" vertical="center" wrapText="1"/>
      <protection locked="0"/>
    </xf>
    <xf numFmtId="0" fontId="29" fillId="12" borderId="1" xfId="0" applyFont="1" applyFill="1" applyBorder="1" applyAlignment="1" applyProtection="1">
      <alignment horizontal="center" vertical="center"/>
      <protection locked="0"/>
    </xf>
    <xf numFmtId="4" fontId="29" fillId="12" borderId="1" xfId="0" applyNumberFormat="1" applyFont="1" applyFill="1" applyBorder="1" applyAlignment="1" applyProtection="1">
      <alignment horizontal="center" vertical="center"/>
      <protection locked="0"/>
    </xf>
    <xf numFmtId="0" fontId="38" fillId="0" borderId="45" xfId="0" applyFont="1" applyBorder="1" applyAlignment="1" applyProtection="1">
      <alignment horizontal="center" vertical="center" wrapText="1"/>
      <protection locked="0"/>
    </xf>
    <xf numFmtId="0" fontId="29" fillId="0" borderId="45" xfId="0" applyFont="1" applyBorder="1" applyAlignment="1" applyProtection="1">
      <alignment horizontal="center" vertical="center" wrapText="1"/>
      <protection locked="0"/>
    </xf>
    <xf numFmtId="4" fontId="29" fillId="0" borderId="45" xfId="0" applyNumberFormat="1" applyFont="1" applyBorder="1" applyAlignment="1" applyProtection="1">
      <alignment horizontal="center" vertical="center" wrapText="1"/>
      <protection locked="0"/>
    </xf>
    <xf numFmtId="4" fontId="29" fillId="0" borderId="45" xfId="0" applyNumberFormat="1" applyFont="1" applyBorder="1" applyAlignment="1">
      <alignment vertical="center" wrapText="1"/>
    </xf>
    <xf numFmtId="4" fontId="29" fillId="12" borderId="45" xfId="0" applyNumberFormat="1" applyFont="1" applyFill="1" applyBorder="1" applyAlignment="1">
      <alignment vertical="center" wrapText="1"/>
    </xf>
    <xf numFmtId="0" fontId="23" fillId="0" borderId="19"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9" fillId="16" borderId="13" xfId="0" applyFont="1" applyFill="1" applyBorder="1" applyAlignment="1">
      <alignment vertical="center" wrapText="1"/>
    </xf>
    <xf numFmtId="0" fontId="29" fillId="16" borderId="1" xfId="0" applyFont="1" applyFill="1" applyBorder="1" applyAlignment="1">
      <alignment vertical="center"/>
    </xf>
    <xf numFmtId="0" fontId="29" fillId="5" borderId="14" xfId="0" applyFont="1" applyFill="1" applyBorder="1" applyAlignment="1">
      <alignment vertical="center" wrapText="1"/>
    </xf>
    <xf numFmtId="0" fontId="29" fillId="5" borderId="13" xfId="0" applyFont="1" applyFill="1" applyBorder="1" applyAlignment="1">
      <alignment vertical="center" wrapText="1"/>
    </xf>
    <xf numFmtId="0" fontId="29" fillId="5" borderId="44" xfId="0" applyFont="1" applyFill="1" applyBorder="1" applyAlignment="1">
      <alignment vertical="center" wrapText="1"/>
    </xf>
    <xf numFmtId="0" fontId="38" fillId="0" borderId="1" xfId="0" applyFont="1" applyBorder="1" applyAlignment="1" applyProtection="1">
      <alignment horizontal="center" vertical="center"/>
      <protection locked="0"/>
    </xf>
    <xf numFmtId="4" fontId="23" fillId="2" borderId="19" xfId="0" applyNumberFormat="1" applyFont="1" applyFill="1" applyBorder="1" applyAlignment="1">
      <alignment horizontal="right" vertical="center" wrapText="1"/>
    </xf>
    <xf numFmtId="4" fontId="23" fillId="2" borderId="19" xfId="0" applyNumberFormat="1" applyFont="1" applyFill="1" applyBorder="1" applyAlignment="1">
      <alignment vertical="center" wrapText="1"/>
    </xf>
    <xf numFmtId="4" fontId="23" fillId="2" borderId="1" xfId="0" applyNumberFormat="1" applyFont="1" applyFill="1" applyBorder="1" applyAlignment="1">
      <alignment horizontal="right" vertical="center" wrapText="1"/>
    </xf>
    <xf numFmtId="4" fontId="23" fillId="2" borderId="9" xfId="0" applyNumberFormat="1" applyFont="1" applyFill="1" applyBorder="1" applyAlignment="1">
      <alignment vertical="center" wrapText="1"/>
    </xf>
    <xf numFmtId="0" fontId="29" fillId="0" borderId="1" xfId="0" applyFont="1" applyBorder="1" applyAlignment="1">
      <alignment vertical="center"/>
    </xf>
    <xf numFmtId="0" fontId="29" fillId="0" borderId="44" xfId="0" applyFont="1" applyBorder="1" applyAlignment="1">
      <alignment vertical="center"/>
    </xf>
    <xf numFmtId="0" fontId="5" fillId="3" borderId="6" xfId="0" applyFont="1" applyFill="1" applyBorder="1" applyAlignment="1">
      <alignment horizontal="left" vertical="center"/>
    </xf>
    <xf numFmtId="0" fontId="5" fillId="3" borderId="50" xfId="0" applyFont="1" applyFill="1" applyBorder="1" applyAlignment="1">
      <alignment horizontal="left" vertical="center"/>
    </xf>
    <xf numFmtId="0" fontId="8" fillId="8" borderId="1" xfId="0" applyFont="1" applyFill="1" applyBorder="1" applyAlignment="1">
      <alignment horizontal="left" vertical="center" wrapText="1"/>
    </xf>
    <xf numFmtId="0" fontId="3" fillId="0" borderId="0" xfId="0" applyFont="1" applyAlignment="1">
      <alignment horizontal="left"/>
    </xf>
    <xf numFmtId="0" fontId="11" fillId="0" borderId="6" xfId="0" applyFont="1" applyBorder="1" applyAlignment="1">
      <alignment vertical="center" wrapText="1"/>
    </xf>
    <xf numFmtId="0" fontId="11" fillId="0" borderId="5"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5" fillId="8" borderId="6" xfId="0" applyFont="1" applyFill="1" applyBorder="1" applyAlignment="1">
      <alignment horizontal="left" wrapText="1"/>
    </xf>
    <xf numFmtId="0" fontId="5" fillId="8" borderId="5" xfId="0" applyFont="1" applyFill="1" applyBorder="1" applyAlignment="1">
      <alignment horizontal="left"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2" fillId="0" borderId="42" xfId="0" applyFont="1" applyBorder="1" applyAlignment="1">
      <alignment horizontal="left" vertical="center" wrapText="1"/>
    </xf>
    <xf numFmtId="0" fontId="37" fillId="0" borderId="43" xfId="0" applyFont="1" applyBorder="1"/>
    <xf numFmtId="0" fontId="9" fillId="10" borderId="1" xfId="0" applyFont="1" applyFill="1" applyBorder="1" applyAlignment="1">
      <alignment horizontal="left" vertical="center"/>
    </xf>
    <xf numFmtId="0" fontId="14" fillId="10" borderId="1" xfId="0" applyFont="1" applyFill="1" applyBorder="1" applyAlignment="1">
      <alignment horizontal="left" vertical="center"/>
    </xf>
    <xf numFmtId="0" fontId="10"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6" xfId="0" applyFont="1" applyBorder="1" applyAlignment="1">
      <alignment vertical="center" wrapText="1"/>
    </xf>
    <xf numFmtId="0" fontId="12" fillId="0" borderId="5" xfId="0" applyFont="1" applyBorder="1" applyAlignment="1">
      <alignment vertical="center" wrapText="1"/>
    </xf>
    <xf numFmtId="0" fontId="9" fillId="0" borderId="6"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center" wrapText="1"/>
    </xf>
    <xf numFmtId="0" fontId="9" fillId="0" borderId="5" xfId="0" applyFont="1" applyBorder="1" applyAlignment="1">
      <alignment vertical="center" wrapText="1"/>
    </xf>
    <xf numFmtId="0" fontId="8" fillId="4" borderId="2" xfId="0" applyFont="1" applyFill="1" applyBorder="1" applyAlignment="1">
      <alignment horizontal="left" wrapText="1"/>
    </xf>
    <xf numFmtId="0" fontId="8" fillId="4" borderId="4" xfId="0" applyFont="1" applyFill="1" applyBorder="1" applyAlignment="1">
      <alignment horizontal="left" wrapText="1"/>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8" fillId="8" borderId="2" xfId="0" applyFont="1" applyFill="1" applyBorder="1" applyAlignment="1">
      <alignment horizontal="left" vertical="center" wrapText="1"/>
    </xf>
    <xf numFmtId="0" fontId="8" fillId="8" borderId="4"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11" borderId="2"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5" fillId="6" borderId="2" xfId="0" applyFont="1" applyFill="1" applyBorder="1" applyAlignment="1">
      <alignment horizontal="left"/>
    </xf>
    <xf numFmtId="0" fontId="5" fillId="6" borderId="4" xfId="0" applyFont="1" applyFill="1" applyBorder="1" applyAlignment="1">
      <alignment horizontal="left"/>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8" fillId="13" borderId="1" xfId="0" applyFont="1" applyFill="1" applyBorder="1" applyAlignment="1">
      <alignment vertical="center"/>
    </xf>
    <xf numFmtId="0" fontId="19" fillId="13" borderId="1" xfId="0" applyFont="1" applyFill="1" applyBorder="1" applyAlignment="1">
      <alignment vertical="center"/>
    </xf>
    <xf numFmtId="0" fontId="23" fillId="0" borderId="1" xfId="0" applyFont="1" applyBorder="1" applyAlignment="1" applyProtection="1">
      <alignment horizontal="center" vertical="center" wrapText="1"/>
      <protection locked="0"/>
    </xf>
    <xf numFmtId="0" fontId="23" fillId="0" borderId="28" xfId="0" applyFont="1" applyBorder="1" applyAlignment="1" applyProtection="1">
      <alignment horizontal="center" vertical="center" wrapText="1"/>
      <protection locked="0"/>
    </xf>
    <xf numFmtId="0" fontId="5" fillId="9" borderId="1" xfId="0" applyFont="1" applyFill="1" applyBorder="1" applyAlignment="1">
      <alignment horizontal="center" vertical="center" wrapText="1"/>
    </xf>
    <xf numFmtId="0" fontId="5" fillId="9" borderId="28" xfId="0" applyFont="1" applyFill="1" applyBorder="1" applyAlignment="1">
      <alignment horizontal="center" vertical="center" wrapText="1"/>
    </xf>
    <xf numFmtId="0" fontId="5" fillId="3" borderId="34" xfId="0" applyFont="1" applyFill="1" applyBorder="1" applyAlignment="1">
      <alignment horizontal="left" vertical="center"/>
    </xf>
    <xf numFmtId="0" fontId="5" fillId="3" borderId="21" xfId="0" applyFont="1" applyFill="1" applyBorder="1" applyAlignment="1">
      <alignment horizontal="left" vertical="center"/>
    </xf>
    <xf numFmtId="0" fontId="5" fillId="3" borderId="22" xfId="0" applyFont="1" applyFill="1" applyBorder="1" applyAlignment="1">
      <alignment horizontal="left" vertical="center"/>
    </xf>
    <xf numFmtId="0" fontId="20" fillId="3" borderId="35"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7" fillId="9" borderId="8" xfId="0" applyFont="1" applyFill="1" applyBorder="1" applyAlignment="1">
      <alignment horizontal="right" vertical="center" wrapText="1"/>
    </xf>
    <xf numFmtId="0" fontId="27" fillId="9" borderId="9" xfId="0" applyFont="1" applyFill="1" applyBorder="1" applyAlignment="1">
      <alignment horizontal="right" vertical="center" wrapText="1"/>
    </xf>
    <xf numFmtId="0" fontId="23" fillId="4" borderId="19"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9" fillId="2" borderId="20" xfId="0" applyFont="1" applyFill="1" applyBorder="1" applyAlignment="1" applyProtection="1">
      <alignment horizontal="left" vertical="center" wrapText="1"/>
      <protection locked="0"/>
    </xf>
    <xf numFmtId="0" fontId="29" fillId="2" borderId="21" xfId="0" applyFont="1" applyFill="1" applyBorder="1" applyAlignment="1" applyProtection="1">
      <alignment horizontal="left" vertical="center" wrapText="1"/>
      <protection locked="0"/>
    </xf>
    <xf numFmtId="0" fontId="29" fillId="2" borderId="22" xfId="0" applyFont="1" applyFill="1" applyBorder="1" applyAlignment="1" applyProtection="1">
      <alignment horizontal="left" vertical="center" wrapText="1"/>
      <protection locked="0"/>
    </xf>
    <xf numFmtId="0" fontId="23" fillId="0" borderId="45" xfId="0" applyFont="1" applyBorder="1" applyAlignment="1" applyProtection="1">
      <alignment horizontal="center" vertical="center" wrapText="1"/>
      <protection locked="0"/>
    </xf>
    <xf numFmtId="0" fontId="23" fillId="0" borderId="46" xfId="0" applyFont="1" applyBorder="1" applyAlignment="1" applyProtection="1">
      <alignment horizontal="center" vertical="center" wrapText="1"/>
      <protection locked="0"/>
    </xf>
    <xf numFmtId="0" fontId="29" fillId="15" borderId="2" xfId="0" applyFont="1" applyFill="1" applyBorder="1" applyAlignment="1" applyProtection="1">
      <alignment horizontal="left" vertical="center" wrapText="1"/>
      <protection locked="0"/>
    </xf>
    <xf numFmtId="0" fontId="29" fillId="15" borderId="3" xfId="0" applyFont="1" applyFill="1" applyBorder="1" applyAlignment="1" applyProtection="1">
      <alignment horizontal="left" vertical="center" wrapText="1"/>
      <protection locked="0"/>
    </xf>
    <xf numFmtId="0" fontId="29" fillId="15" borderId="23" xfId="0" applyFont="1" applyFill="1" applyBorder="1" applyAlignment="1" applyProtection="1">
      <alignment horizontal="left" vertical="center" wrapText="1"/>
      <protection locked="0"/>
    </xf>
    <xf numFmtId="0" fontId="29" fillId="12" borderId="2" xfId="0" applyFont="1" applyFill="1" applyBorder="1" applyAlignment="1" applyProtection="1">
      <alignment horizontal="center" vertical="center" wrapText="1"/>
      <protection locked="0"/>
    </xf>
    <xf numFmtId="0" fontId="29" fillId="12" borderId="3" xfId="0" applyFont="1" applyFill="1" applyBorder="1" applyAlignment="1" applyProtection="1">
      <alignment horizontal="center" vertical="center" wrapText="1"/>
      <protection locked="0"/>
    </xf>
    <xf numFmtId="0" fontId="29" fillId="12" borderId="23" xfId="0" applyFont="1" applyFill="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2" fillId="0" borderId="1" xfId="0" applyFont="1" applyBorder="1" applyAlignment="1">
      <alignment horizontal="center" vertical="center"/>
    </xf>
    <xf numFmtId="0" fontId="32" fillId="0" borderId="28" xfId="0" applyFont="1" applyBorder="1" applyAlignment="1">
      <alignment horizontal="center" vertical="center"/>
    </xf>
    <xf numFmtId="0" fontId="31" fillId="0" borderId="1" xfId="0" applyFont="1" applyBorder="1" applyAlignment="1" applyProtection="1">
      <alignment horizontal="left" vertical="center" wrapText="1"/>
      <protection locked="0"/>
    </xf>
    <xf numFmtId="0" fontId="29" fillId="0" borderId="47" xfId="0" applyFont="1" applyBorder="1" applyAlignment="1" applyProtection="1">
      <alignment horizontal="left" vertical="center" wrapText="1"/>
      <protection locked="0"/>
    </xf>
    <xf numFmtId="0" fontId="29" fillId="0" borderId="48" xfId="0" applyFont="1" applyBorder="1" applyAlignment="1" applyProtection="1">
      <alignment horizontal="left" vertical="center" wrapText="1"/>
      <protection locked="0"/>
    </xf>
    <xf numFmtId="0" fontId="29" fillId="0" borderId="49"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33" fillId="6" borderId="10" xfId="0" applyFont="1" applyFill="1" applyBorder="1" applyAlignment="1">
      <alignment horizontal="center" vertical="center"/>
    </xf>
    <xf numFmtId="0" fontId="33" fillId="6" borderId="11" xfId="0" applyFont="1" applyFill="1" applyBorder="1" applyAlignment="1">
      <alignment horizontal="center" vertical="center"/>
    </xf>
    <xf numFmtId="0" fontId="33" fillId="6" borderId="12" xfId="0" applyFont="1" applyFill="1" applyBorder="1" applyAlignment="1">
      <alignment horizontal="center" vertical="center"/>
    </xf>
    <xf numFmtId="0" fontId="33" fillId="6" borderId="2" xfId="0" applyFont="1" applyFill="1" applyBorder="1" applyAlignment="1">
      <alignment horizontal="center" vertical="center"/>
    </xf>
    <xf numFmtId="0" fontId="33" fillId="6" borderId="3"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20"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2" xfId="0" applyFont="1" applyFill="1" applyBorder="1" applyAlignment="1">
      <alignment horizontal="center" vertical="center"/>
    </xf>
    <xf numFmtId="0" fontId="5" fillId="7" borderId="1" xfId="0" applyFont="1" applyFill="1" applyBorder="1" applyAlignment="1">
      <alignment horizontal="center" vertical="center" wrapText="1"/>
    </xf>
    <xf numFmtId="0" fontId="33" fillId="6" borderId="29" xfId="0" applyFont="1" applyFill="1" applyBorder="1" applyAlignment="1">
      <alignment horizontal="center" vertical="center"/>
    </xf>
    <xf numFmtId="0" fontId="33" fillId="6" borderId="4" xfId="0" applyFont="1" applyFill="1" applyBorder="1" applyAlignment="1">
      <alignment horizontal="center" vertical="center"/>
    </xf>
    <xf numFmtId="0" fontId="33" fillId="6" borderId="26" xfId="0" applyFont="1" applyFill="1" applyBorder="1" applyAlignment="1">
      <alignment horizontal="center" vertical="center"/>
    </xf>
    <xf numFmtId="0" fontId="32" fillId="0" borderId="9" xfId="0" applyFont="1" applyBorder="1" applyAlignment="1">
      <alignment horizontal="center" vertical="center"/>
    </xf>
    <xf numFmtId="0" fontId="32" fillId="0" borderId="30" xfId="0" applyFont="1" applyBorder="1" applyAlignment="1">
      <alignment horizontal="center" vertical="center"/>
    </xf>
    <xf numFmtId="0" fontId="29" fillId="12" borderId="47" xfId="0" applyFont="1" applyFill="1" applyBorder="1" applyAlignment="1" applyProtection="1">
      <alignment horizontal="center" vertical="center" wrapText="1"/>
      <protection locked="0"/>
    </xf>
    <xf numFmtId="0" fontId="29" fillId="12" borderId="48" xfId="0" applyFont="1" applyFill="1" applyBorder="1" applyAlignment="1" applyProtection="1">
      <alignment horizontal="center" vertical="center" wrapText="1"/>
      <protection locked="0"/>
    </xf>
    <xf numFmtId="0" fontId="29" fillId="12" borderId="49" xfId="0" applyFont="1" applyFill="1" applyBorder="1" applyAlignment="1" applyProtection="1">
      <alignment horizontal="center" vertical="center" wrapText="1"/>
      <protection locked="0"/>
    </xf>
    <xf numFmtId="0" fontId="29" fillId="15" borderId="20" xfId="0" applyFont="1" applyFill="1" applyBorder="1" applyAlignment="1" applyProtection="1">
      <alignment horizontal="left" vertical="center" wrapText="1"/>
      <protection locked="0"/>
    </xf>
    <xf numFmtId="0" fontId="29" fillId="15" borderId="21" xfId="0" applyFont="1" applyFill="1" applyBorder="1" applyAlignment="1" applyProtection="1">
      <alignment horizontal="left" vertical="center" wrapText="1"/>
      <protection locked="0"/>
    </xf>
    <xf numFmtId="0" fontId="29" fillId="15" borderId="22" xfId="0" applyFont="1" applyFill="1" applyBorder="1" applyAlignment="1" applyProtection="1">
      <alignment horizontal="left" vertical="center" wrapText="1"/>
      <protection locked="0"/>
    </xf>
    <xf numFmtId="0" fontId="27" fillId="7" borderId="35" xfId="0" applyFont="1" applyFill="1" applyBorder="1" applyAlignment="1">
      <alignment horizontal="right" vertical="center" wrapText="1"/>
    </xf>
    <xf numFmtId="0" fontId="27" fillId="7" borderId="11" xfId="0" applyFont="1" applyFill="1" applyBorder="1" applyAlignment="1">
      <alignment horizontal="right" vertical="center" wrapText="1"/>
    </xf>
    <xf numFmtId="0" fontId="27" fillId="7" borderId="29" xfId="0" applyFont="1" applyFill="1" applyBorder="1" applyAlignment="1">
      <alignment horizontal="right" vertical="center" wrapText="1"/>
    </xf>
    <xf numFmtId="0" fontId="20" fillId="3" borderId="24"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25" xfId="0" applyFont="1" applyFill="1" applyBorder="1" applyAlignment="1">
      <alignment horizontal="center" vertical="center"/>
    </xf>
    <xf numFmtId="0" fontId="27" fillId="6" borderId="15" xfId="0" applyFont="1" applyFill="1" applyBorder="1" applyAlignment="1">
      <alignment horizontal="right" vertical="center"/>
    </xf>
    <xf numFmtId="0" fontId="27" fillId="6" borderId="16" xfId="0" applyFont="1" applyFill="1" applyBorder="1" applyAlignment="1">
      <alignment horizontal="right" vertical="center"/>
    </xf>
    <xf numFmtId="0" fontId="27" fillId="6" borderId="40" xfId="0" applyFont="1" applyFill="1" applyBorder="1" applyAlignment="1">
      <alignment horizontal="right" vertical="center"/>
    </xf>
    <xf numFmtId="0" fontId="27" fillId="7" borderId="34" xfId="0" applyFont="1" applyFill="1" applyBorder="1" applyAlignment="1">
      <alignment horizontal="right" vertical="center" wrapText="1"/>
    </xf>
    <xf numFmtId="0" fontId="27" fillId="7" borderId="21" xfId="0" applyFont="1" applyFill="1" applyBorder="1" applyAlignment="1">
      <alignment horizontal="right" vertical="center" wrapText="1"/>
    </xf>
    <xf numFmtId="0" fontId="27" fillId="7" borderId="26" xfId="0" applyFont="1" applyFill="1" applyBorder="1" applyAlignment="1">
      <alignment horizontal="right" vertical="center" wrapText="1"/>
    </xf>
    <xf numFmtId="0" fontId="27" fillId="7" borderId="37" xfId="0" applyFont="1" applyFill="1" applyBorder="1" applyAlignment="1">
      <alignment horizontal="right" vertical="center" wrapText="1"/>
    </xf>
    <xf numFmtId="0" fontId="27" fillId="7" borderId="3" xfId="0" applyFont="1" applyFill="1" applyBorder="1" applyAlignment="1">
      <alignment horizontal="right" vertical="center" wrapText="1"/>
    </xf>
    <xf numFmtId="0" fontId="27" fillId="7" borderId="4" xfId="0" applyFont="1" applyFill="1" applyBorder="1" applyAlignment="1">
      <alignment horizontal="right" vertical="center" wrapText="1"/>
    </xf>
    <xf numFmtId="0" fontId="28" fillId="6" borderId="41"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7" fillId="7" borderId="14" xfId="0" applyFont="1" applyFill="1" applyBorder="1" applyAlignment="1">
      <alignment horizontal="right" vertical="center" wrapText="1"/>
    </xf>
    <xf numFmtId="0" fontId="27" fillId="7" borderId="19" xfId="0" applyFont="1" applyFill="1" applyBorder="1" applyAlignment="1">
      <alignment horizontal="right" vertical="center" wrapText="1"/>
    </xf>
    <xf numFmtId="0" fontId="28" fillId="6" borderId="19"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31" fillId="0" borderId="10" xfId="0" applyFont="1" applyBorder="1" applyAlignment="1" applyProtection="1">
      <alignment horizontal="center" vertical="center" wrapText="1"/>
      <protection locked="0"/>
    </xf>
    <xf numFmtId="0" fontId="31" fillId="0" borderId="29" xfId="0" applyFont="1" applyBorder="1" applyAlignment="1" applyProtection="1">
      <alignment horizontal="center" vertical="center" wrapText="1"/>
      <protection locked="0"/>
    </xf>
    <xf numFmtId="4" fontId="25" fillId="0" borderId="2" xfId="0" applyNumberFormat="1" applyFont="1" applyBorder="1" applyAlignment="1">
      <alignment horizontal="center" vertical="center"/>
    </xf>
    <xf numFmtId="4" fontId="25" fillId="0" borderId="4" xfId="0" applyNumberFormat="1" applyFont="1" applyBorder="1" applyAlignment="1">
      <alignment horizontal="center" vertical="center"/>
    </xf>
    <xf numFmtId="0" fontId="5" fillId="7" borderId="36"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29" fillId="2" borderId="2" xfId="0" applyFont="1" applyFill="1" applyBorder="1" applyAlignment="1" applyProtection="1">
      <alignment horizontal="left" vertical="center" wrapText="1"/>
      <protection locked="0"/>
    </xf>
    <xf numFmtId="0" fontId="29" fillId="2" borderId="3" xfId="0" applyFont="1" applyFill="1" applyBorder="1" applyAlignment="1" applyProtection="1">
      <alignment horizontal="left" vertical="center" wrapText="1"/>
      <protection locked="0"/>
    </xf>
    <xf numFmtId="0" fontId="29" fillId="2" borderId="23"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2" borderId="12" xfId="0" applyFont="1" applyFill="1" applyBorder="1" applyAlignment="1" applyProtection="1">
      <alignment horizontal="left" vertical="center" wrapText="1"/>
      <protection locked="0"/>
    </xf>
    <xf numFmtId="0" fontId="29" fillId="12" borderId="20" xfId="0" applyFont="1" applyFill="1" applyBorder="1" applyAlignment="1" applyProtection="1">
      <alignment horizontal="center" vertical="center" wrapText="1"/>
      <protection locked="0"/>
    </xf>
    <xf numFmtId="0" fontId="29" fillId="12" borderId="21" xfId="0" applyFont="1" applyFill="1" applyBorder="1" applyAlignment="1" applyProtection="1">
      <alignment horizontal="center" vertical="center" wrapText="1"/>
      <protection locked="0"/>
    </xf>
    <xf numFmtId="0" fontId="29" fillId="12" borderId="22" xfId="0" applyFont="1" applyFill="1" applyBorder="1" applyAlignment="1" applyProtection="1">
      <alignment horizontal="center" vertical="center" wrapText="1"/>
      <protection locked="0"/>
    </xf>
    <xf numFmtId="0" fontId="34" fillId="14" borderId="34" xfId="0" applyFont="1" applyFill="1" applyBorder="1" applyAlignment="1">
      <alignment horizontal="left" vertical="center" wrapText="1"/>
    </xf>
    <xf numFmtId="0" fontId="34" fillId="14" borderId="21" xfId="0" applyFont="1" applyFill="1" applyBorder="1" applyAlignment="1">
      <alignment horizontal="left" vertical="center" wrapText="1"/>
    </xf>
    <xf numFmtId="0" fontId="34" fillId="14" borderId="22"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28" xfId="0" applyFont="1" applyFill="1" applyBorder="1" applyAlignment="1">
      <alignment horizontal="left" vertical="center" wrapText="1"/>
    </xf>
    <xf numFmtId="0" fontId="5" fillId="7" borderId="28" xfId="0" applyFont="1" applyFill="1" applyBorder="1" applyAlignment="1">
      <alignment horizontal="center" vertical="center" wrapText="1"/>
    </xf>
    <xf numFmtId="0" fontId="29" fillId="15" borderId="10" xfId="0" applyFont="1" applyFill="1" applyBorder="1" applyAlignment="1" applyProtection="1">
      <alignment horizontal="left" vertical="center" wrapText="1"/>
      <protection locked="0"/>
    </xf>
    <xf numFmtId="0" fontId="29" fillId="15" borderId="11" xfId="0" applyFont="1" applyFill="1" applyBorder="1" applyAlignment="1" applyProtection="1">
      <alignment horizontal="left" vertical="center" wrapText="1"/>
      <protection locked="0"/>
    </xf>
    <xf numFmtId="0" fontId="29" fillId="15" borderId="12" xfId="0" applyFont="1" applyFill="1" applyBorder="1" applyAlignment="1" applyProtection="1">
      <alignment horizontal="left" vertical="center" wrapText="1"/>
      <protection locked="0"/>
    </xf>
    <xf numFmtId="0" fontId="23" fillId="0" borderId="26"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wrapText="1"/>
      <protection locked="0"/>
    </xf>
    <xf numFmtId="0" fontId="5" fillId="7" borderId="9"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30" xfId="0" applyFont="1" applyFill="1" applyBorder="1" applyAlignment="1">
      <alignment horizontal="center" vertical="center" wrapText="1"/>
    </xf>
    <xf numFmtId="0" fontId="6" fillId="12" borderId="1" xfId="0" applyFont="1" applyFill="1" applyBorder="1" applyAlignment="1" applyProtection="1">
      <alignment horizontal="center" vertical="center" wrapText="1"/>
      <protection locked="0"/>
    </xf>
    <xf numFmtId="0" fontId="21" fillId="5" borderId="1"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7" fillId="4" borderId="33" xfId="0" applyFont="1" applyFill="1" applyBorder="1" applyAlignment="1">
      <alignment horizontal="center" vertical="center" wrapText="1"/>
    </xf>
    <xf numFmtId="10" fontId="6" fillId="12" borderId="1" xfId="0" applyNumberFormat="1" applyFont="1" applyFill="1" applyBorder="1" applyAlignment="1" applyProtection="1">
      <alignment horizontal="center" vertical="center" wrapText="1"/>
      <protection locked="0"/>
    </xf>
    <xf numFmtId="0" fontId="5" fillId="3" borderId="34" xfId="0" applyFont="1" applyFill="1" applyBorder="1" applyAlignment="1">
      <alignment horizontal="left"/>
    </xf>
    <xf numFmtId="0" fontId="5" fillId="3" borderId="21" xfId="0" applyFont="1" applyFill="1" applyBorder="1" applyAlignment="1">
      <alignment horizontal="left"/>
    </xf>
    <xf numFmtId="0" fontId="5" fillId="3" borderId="22" xfId="0" applyFont="1" applyFill="1" applyBorder="1" applyAlignment="1">
      <alignment horizontal="left"/>
    </xf>
    <xf numFmtId="0" fontId="23" fillId="0" borderId="4" xfId="0" applyFont="1" applyBorder="1" applyAlignment="1" applyProtection="1">
      <alignment horizontal="center" vertical="center" wrapText="1"/>
      <protection locked="0"/>
    </xf>
    <xf numFmtId="4" fontId="21" fillId="0" borderId="2" xfId="0" applyNumberFormat="1" applyFont="1" applyBorder="1" applyAlignment="1">
      <alignment horizontal="center" vertical="center"/>
    </xf>
    <xf numFmtId="4" fontId="21" fillId="0" borderId="4" xfId="0" applyNumberFormat="1" applyFont="1" applyBorder="1" applyAlignment="1">
      <alignment horizontal="center" vertical="center"/>
    </xf>
    <xf numFmtId="0" fontId="31" fillId="0" borderId="1" xfId="0" applyFont="1" applyBorder="1" applyAlignment="1" applyProtection="1">
      <alignment horizontal="left" vertical="center"/>
      <protection locked="0"/>
    </xf>
    <xf numFmtId="0" fontId="31" fillId="0" borderId="28" xfId="0" applyFont="1" applyBorder="1" applyAlignment="1" applyProtection="1">
      <alignment horizontal="left" vertical="center"/>
      <protection locked="0"/>
    </xf>
    <xf numFmtId="0" fontId="24" fillId="5" borderId="1" xfId="0" applyFont="1" applyFill="1" applyBorder="1" applyAlignment="1">
      <alignment horizontal="center" vertical="center" wrapText="1"/>
    </xf>
    <xf numFmtId="164" fontId="5" fillId="8" borderId="1" xfId="0" applyNumberFormat="1" applyFont="1" applyFill="1" applyBorder="1" applyAlignment="1">
      <alignment horizontal="center" wrapText="1"/>
    </xf>
    <xf numFmtId="164" fontId="5" fillId="8" borderId="2" xfId="0" applyNumberFormat="1" applyFont="1" applyFill="1" applyBorder="1" applyAlignment="1">
      <alignment horizontal="center"/>
    </xf>
    <xf numFmtId="164" fontId="5" fillId="8" borderId="4" xfId="0" applyNumberFormat="1" applyFont="1" applyFill="1" applyBorder="1" applyAlignment="1">
      <alignment horizontal="center"/>
    </xf>
    <xf numFmtId="0" fontId="27" fillId="4" borderId="14" xfId="0" applyFont="1" applyFill="1" applyBorder="1" applyAlignment="1">
      <alignment horizontal="right" vertical="center" wrapText="1"/>
    </xf>
    <xf numFmtId="0" fontId="27" fillId="4" borderId="19" xfId="0" applyFont="1" applyFill="1" applyBorder="1" applyAlignment="1">
      <alignment horizontal="right" vertical="center" wrapText="1"/>
    </xf>
    <xf numFmtId="0" fontId="21" fillId="5" borderId="1" xfId="0" applyFont="1" applyFill="1" applyBorder="1" applyAlignment="1">
      <alignment horizontal="right" vertical="center" wrapText="1"/>
    </xf>
    <xf numFmtId="164" fontId="5" fillId="8" borderId="2" xfId="0" applyNumberFormat="1" applyFont="1" applyFill="1" applyBorder="1" applyAlignment="1">
      <alignment horizontal="center" wrapText="1"/>
    </xf>
    <xf numFmtId="164" fontId="5" fillId="8" borderId="3" xfId="0" applyNumberFormat="1" applyFont="1" applyFill="1" applyBorder="1" applyAlignment="1">
      <alignment horizontal="center" wrapText="1"/>
    </xf>
    <xf numFmtId="164" fontId="5" fillId="8" borderId="4" xfId="0" applyNumberFormat="1" applyFont="1" applyFill="1" applyBorder="1" applyAlignment="1">
      <alignment horizontal="center" wrapText="1"/>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164" fontId="5" fillId="8" borderId="2" xfId="0" applyNumberFormat="1" applyFont="1" applyFill="1" applyBorder="1" applyAlignment="1">
      <alignment horizontal="center" vertical="center"/>
    </xf>
    <xf numFmtId="164" fontId="5" fillId="8" borderId="4" xfId="0" applyNumberFormat="1" applyFont="1" applyFill="1" applyBorder="1" applyAlignment="1">
      <alignment horizontal="center" vertical="center"/>
    </xf>
    <xf numFmtId="0" fontId="27" fillId="4" borderId="52" xfId="0" applyFont="1" applyFill="1" applyBorder="1" applyAlignment="1">
      <alignment horizontal="right" vertical="center" wrapText="1"/>
    </xf>
    <xf numFmtId="0" fontId="27" fillId="4" borderId="51" xfId="0" applyFont="1" applyFill="1" applyBorder="1" applyAlignment="1">
      <alignment horizontal="right" vertical="center" wrapText="1"/>
    </xf>
    <xf numFmtId="0" fontId="29" fillId="2" borderId="4" xfId="0" applyFont="1" applyFill="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9" fillId="0" borderId="2"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7" fillId="17" borderId="14" xfId="0" applyFont="1" applyFill="1" applyBorder="1" applyAlignment="1">
      <alignment horizontal="right" vertical="center" wrapText="1"/>
    </xf>
    <xf numFmtId="0" fontId="27" fillId="17" borderId="19" xfId="0" applyFont="1" applyFill="1" applyBorder="1" applyAlignment="1">
      <alignment horizontal="right" vertical="center" wrapText="1"/>
    </xf>
    <xf numFmtId="0" fontId="28" fillId="8" borderId="20" xfId="0" applyFont="1" applyFill="1" applyBorder="1" applyAlignment="1">
      <alignment horizontal="center" vertical="center" wrapText="1"/>
    </xf>
    <xf numFmtId="0" fontId="28" fillId="8" borderId="21" xfId="0" applyFont="1" applyFill="1" applyBorder="1" applyAlignment="1">
      <alignment horizontal="center" vertical="center" wrapText="1"/>
    </xf>
    <xf numFmtId="0" fontId="28" fillId="8" borderId="22" xfId="0" applyFont="1" applyFill="1" applyBorder="1" applyAlignment="1">
      <alignment horizontal="center" vertical="center" wrapText="1"/>
    </xf>
    <xf numFmtId="0" fontId="5" fillId="7" borderId="41"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29" fillId="0" borderId="10" xfId="0" applyFont="1" applyBorder="1" applyAlignment="1" applyProtection="1">
      <alignment horizontal="left" vertical="center" wrapText="1"/>
      <protection locked="0"/>
    </xf>
    <xf numFmtId="0" fontId="29" fillId="0" borderId="11"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indent="1"/>
      <protection locked="0"/>
    </xf>
    <xf numFmtId="0" fontId="31" fillId="0" borderId="3" xfId="0" applyFont="1" applyBorder="1" applyAlignment="1" applyProtection="1">
      <alignment horizontal="left" vertical="center" wrapText="1" indent="1"/>
      <protection locked="0"/>
    </xf>
    <xf numFmtId="0" fontId="31" fillId="0" borderId="4" xfId="0" applyFont="1" applyBorder="1" applyAlignment="1" applyProtection="1">
      <alignment horizontal="left" vertical="center" wrapText="1" indent="1"/>
      <protection locked="0"/>
    </xf>
    <xf numFmtId="0" fontId="29" fillId="12" borderId="10" xfId="0" applyFont="1" applyFill="1" applyBorder="1" applyAlignment="1" applyProtection="1">
      <alignment horizontal="center" vertical="center" wrapText="1"/>
      <protection locked="0"/>
    </xf>
    <xf numFmtId="0" fontId="29" fillId="12" borderId="11" xfId="0" applyFont="1" applyFill="1" applyBorder="1" applyAlignment="1" applyProtection="1">
      <alignment horizontal="center" vertical="center" wrapText="1"/>
      <protection locked="0"/>
    </xf>
    <xf numFmtId="0" fontId="29" fillId="12" borderId="12" xfId="0" applyFont="1" applyFill="1" applyBorder="1" applyAlignment="1" applyProtection="1">
      <alignment horizontal="center" vertical="center" wrapText="1"/>
      <protection locked="0"/>
    </xf>
    <xf numFmtId="0" fontId="5" fillId="18"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0" fillId="18" borderId="1" xfId="0" applyFont="1" applyFill="1" applyBorder="1" applyAlignment="1">
      <alignment horizontal="right" vertical="center" wrapText="1"/>
    </xf>
    <xf numFmtId="0" fontId="5" fillId="7" borderId="2" xfId="0" applyFont="1" applyFill="1" applyBorder="1" applyAlignment="1">
      <alignment horizontal="left" vertical="center" wrapText="1" indent="1"/>
    </xf>
    <xf numFmtId="0" fontId="5" fillId="7" borderId="3" xfId="0" applyFont="1" applyFill="1" applyBorder="1" applyAlignment="1">
      <alignment horizontal="left" vertical="center" wrapText="1" indent="1"/>
    </xf>
    <xf numFmtId="0" fontId="5" fillId="7" borderId="4" xfId="0" applyFont="1" applyFill="1" applyBorder="1" applyAlignment="1">
      <alignment horizontal="left" vertical="center" wrapText="1" indent="1"/>
    </xf>
    <xf numFmtId="0" fontId="33" fillId="8" borderId="7" xfId="0" applyFont="1" applyFill="1" applyBorder="1" applyAlignment="1">
      <alignment horizontal="center" vertical="center"/>
    </xf>
    <xf numFmtId="0" fontId="33" fillId="8" borderId="0" xfId="0" applyFont="1" applyFill="1" applyAlignment="1">
      <alignment horizontal="center" vertical="center"/>
    </xf>
  </cellXfs>
  <cellStyles count="1">
    <cellStyle name="Normal" xfId="0" builtinId="0"/>
  </cellStyles>
  <dxfs count="28">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C2340"/>
      <color rgb="FF5450E4"/>
      <color rgb="FF00857C"/>
      <color rgb="FF6ECEB2"/>
      <color rgb="FF00D8C9"/>
      <color rgb="FFB5C1E4"/>
      <color rgb="FFFFB1B2"/>
      <color rgb="FFF7F7F7"/>
      <color rgb="FF688CE8"/>
      <color rgb="FFBFE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67F81-7287-1E46-A8F3-4DD3D536719D}">
  <sheetPr codeName="Sheet1">
    <pageSetUpPr fitToPage="1"/>
  </sheetPr>
  <dimension ref="A1:Z210"/>
  <sheetViews>
    <sheetView showGridLines="0" zoomScaleNormal="100" workbookViewId="0">
      <selection activeCell="B2" sqref="B2:C2"/>
    </sheetView>
  </sheetViews>
  <sheetFormatPr defaultColWidth="10.81640625" defaultRowHeight="15.5" x14ac:dyDescent="0.35"/>
  <cols>
    <col min="1" max="1" width="2.453125" style="5" customWidth="1"/>
    <col min="2" max="2" width="40.453125" style="6" customWidth="1"/>
    <col min="3" max="3" width="220.81640625" style="5" customWidth="1"/>
    <col min="4" max="16384" width="10.81640625" style="5"/>
  </cols>
  <sheetData>
    <row r="1" spans="2:13" ht="26" customHeight="1" x14ac:dyDescent="0.35">
      <c r="B1" s="189" t="s">
        <v>509</v>
      </c>
      <c r="C1" s="190"/>
      <c r="D1" s="190"/>
      <c r="E1" s="190"/>
      <c r="F1" s="190"/>
      <c r="G1" s="190"/>
      <c r="H1" s="190"/>
      <c r="I1" s="190"/>
      <c r="J1" s="190"/>
      <c r="K1" s="190"/>
      <c r="L1" s="190"/>
    </row>
    <row r="2" spans="2:13" ht="31" customHeight="1" x14ac:dyDescent="0.35">
      <c r="B2" s="232" t="s">
        <v>436</v>
      </c>
      <c r="C2" s="232"/>
    </row>
    <row r="3" spans="2:13" ht="31" customHeight="1" x14ac:dyDescent="0.35">
      <c r="B3" s="199" t="s">
        <v>102</v>
      </c>
      <c r="C3" s="200"/>
    </row>
    <row r="4" spans="2:13" ht="31" customHeight="1" x14ac:dyDescent="0.35">
      <c r="B4" s="210"/>
      <c r="C4" s="211"/>
    </row>
    <row r="5" spans="2:13" ht="31" customHeight="1" x14ac:dyDescent="0.35">
      <c r="B5" s="233" t="s">
        <v>82</v>
      </c>
      <c r="C5" s="233"/>
      <c r="D5"/>
      <c r="E5"/>
      <c r="F5"/>
      <c r="G5"/>
      <c r="H5"/>
    </row>
    <row r="6" spans="2:13" s="20" customFormat="1" ht="20" customHeight="1" x14ac:dyDescent="0.35">
      <c r="B6" s="224" t="s">
        <v>431</v>
      </c>
      <c r="C6" s="225"/>
    </row>
    <row r="7" spans="2:13" s="20" customFormat="1" ht="31" customHeight="1" x14ac:dyDescent="0.35">
      <c r="B7" s="224" t="s">
        <v>432</v>
      </c>
      <c r="C7" s="225"/>
    </row>
    <row r="8" spans="2:13" s="20" customFormat="1" ht="20" customHeight="1" x14ac:dyDescent="0.35">
      <c r="B8" s="224" t="s">
        <v>433</v>
      </c>
      <c r="C8" s="225"/>
    </row>
    <row r="9" spans="2:13" s="20" customFormat="1" ht="20" customHeight="1" x14ac:dyDescent="0.35">
      <c r="B9" s="224" t="s">
        <v>434</v>
      </c>
      <c r="C9" s="225"/>
    </row>
    <row r="10" spans="2:13" s="20" customFormat="1" ht="35" customHeight="1" x14ac:dyDescent="0.35">
      <c r="B10" s="224" t="s">
        <v>435</v>
      </c>
      <c r="C10" s="225"/>
    </row>
    <row r="11" spans="2:13" ht="11" customHeight="1" x14ac:dyDescent="0.35">
      <c r="B11" s="210"/>
      <c r="C11" s="211"/>
      <c r="D11" s="7"/>
      <c r="E11" s="7"/>
      <c r="F11" s="7"/>
      <c r="G11" s="7"/>
      <c r="H11" s="7"/>
      <c r="I11" s="7"/>
      <c r="J11" s="7"/>
      <c r="K11" s="7"/>
      <c r="L11" s="7"/>
      <c r="M11" s="7"/>
    </row>
    <row r="12" spans="2:13" ht="18" customHeight="1" x14ac:dyDescent="0.35">
      <c r="B12" s="197" t="s">
        <v>25</v>
      </c>
      <c r="C12" s="198"/>
      <c r="D12" s="3"/>
      <c r="E12" s="192"/>
      <c r="F12" s="192"/>
      <c r="G12" s="192"/>
      <c r="H12" s="192"/>
    </row>
    <row r="13" spans="2:13" ht="18" customHeight="1" x14ac:dyDescent="0.35">
      <c r="B13" s="199" t="s">
        <v>83</v>
      </c>
      <c r="C13" s="200"/>
    </row>
    <row r="14" spans="2:13" ht="18" customHeight="1" x14ac:dyDescent="0.35">
      <c r="B14" s="195" t="s">
        <v>469</v>
      </c>
      <c r="C14" s="196"/>
    </row>
    <row r="15" spans="2:13" ht="18" customHeight="1" x14ac:dyDescent="0.35">
      <c r="B15" s="195" t="s">
        <v>470</v>
      </c>
      <c r="C15" s="196"/>
    </row>
    <row r="16" spans="2:13" ht="18" customHeight="1" x14ac:dyDescent="0.35">
      <c r="B16" s="195" t="s">
        <v>471</v>
      </c>
      <c r="C16" s="196"/>
    </row>
    <row r="17" spans="1:12" ht="35" customHeight="1" x14ac:dyDescent="0.35">
      <c r="B17" s="193" t="s">
        <v>94</v>
      </c>
      <c r="C17" s="194"/>
    </row>
    <row r="18" spans="1:12" ht="18" customHeight="1" x14ac:dyDescent="0.35">
      <c r="B18" s="193" t="s">
        <v>472</v>
      </c>
      <c r="C18" s="194"/>
    </row>
    <row r="19" spans="1:12" ht="18" customHeight="1" x14ac:dyDescent="0.35">
      <c r="B19" s="212" t="s">
        <v>88</v>
      </c>
      <c r="C19" s="213"/>
    </row>
    <row r="20" spans="1:12" ht="18" customHeight="1" x14ac:dyDescent="0.35">
      <c r="B20" s="214" t="s">
        <v>98</v>
      </c>
      <c r="C20" s="215"/>
    </row>
    <row r="21" spans="1:12" ht="18" customHeight="1" x14ac:dyDescent="0.35">
      <c r="B21" s="193" t="s">
        <v>473</v>
      </c>
      <c r="C21" s="194"/>
    </row>
    <row r="22" spans="1:12" ht="18" customHeight="1" x14ac:dyDescent="0.35">
      <c r="B22" s="216" t="s">
        <v>474</v>
      </c>
      <c r="C22" s="217"/>
    </row>
    <row r="23" spans="1:12" ht="18" customHeight="1" x14ac:dyDescent="0.35">
      <c r="B23" s="193" t="s">
        <v>475</v>
      </c>
      <c r="C23" s="194"/>
      <c r="D23"/>
      <c r="E23"/>
    </row>
    <row r="24" spans="1:12" ht="18" customHeight="1" x14ac:dyDescent="0.35">
      <c r="B24" s="193" t="s">
        <v>401</v>
      </c>
      <c r="C24" s="194"/>
      <c r="D24"/>
      <c r="E24"/>
    </row>
    <row r="25" spans="1:12" ht="16" customHeight="1" x14ac:dyDescent="0.35">
      <c r="B25" s="210"/>
      <c r="C25" s="211"/>
      <c r="D25"/>
      <c r="E25"/>
    </row>
    <row r="26" spans="1:12" ht="16" customHeight="1" x14ac:dyDescent="0.35">
      <c r="A26"/>
      <c r="B26" s="222" t="s">
        <v>27</v>
      </c>
      <c r="C26" s="223"/>
      <c r="D26"/>
      <c r="E26"/>
    </row>
    <row r="27" spans="1:12" ht="83" customHeight="1" x14ac:dyDescent="0.35">
      <c r="B27" s="201" t="s">
        <v>437</v>
      </c>
      <c r="C27" s="202"/>
      <c r="D27"/>
      <c r="E27"/>
    </row>
    <row r="28" spans="1:12" ht="15" customHeight="1" x14ac:dyDescent="0.35">
      <c r="B28" s="210"/>
      <c r="C28" s="211"/>
    </row>
    <row r="29" spans="1:12" ht="18" customHeight="1" x14ac:dyDescent="0.35">
      <c r="B29" s="218" t="s">
        <v>14</v>
      </c>
      <c r="C29" s="219"/>
      <c r="D29"/>
      <c r="E29"/>
      <c r="F29"/>
      <c r="G29"/>
      <c r="H29"/>
      <c r="I29"/>
      <c r="J29"/>
      <c r="K29"/>
      <c r="L29"/>
    </row>
    <row r="30" spans="1:12" x14ac:dyDescent="0.35">
      <c r="B30" s="220" t="s">
        <v>420</v>
      </c>
      <c r="C30" s="221"/>
    </row>
    <row r="31" spans="1:12" x14ac:dyDescent="0.35">
      <c r="B31" s="203" t="s">
        <v>84</v>
      </c>
      <c r="C31" s="204"/>
    </row>
    <row r="32" spans="1:12" x14ac:dyDescent="0.35">
      <c r="B32" s="199" t="s">
        <v>91</v>
      </c>
      <c r="C32" s="200"/>
    </row>
    <row r="33" spans="1:26" ht="49" customHeight="1" x14ac:dyDescent="0.35">
      <c r="B33" s="203" t="s">
        <v>92</v>
      </c>
      <c r="C33" s="204"/>
    </row>
    <row r="34" spans="1:26" x14ac:dyDescent="0.35">
      <c r="B34" s="210"/>
      <c r="C34" s="211"/>
    </row>
    <row r="35" spans="1:26" x14ac:dyDescent="0.35">
      <c r="B35" s="228" t="s">
        <v>17</v>
      </c>
      <c r="C35" s="229"/>
    </row>
    <row r="36" spans="1:26" x14ac:dyDescent="0.35">
      <c r="B36" s="230" t="s">
        <v>93</v>
      </c>
      <c r="C36" s="231"/>
    </row>
    <row r="37" spans="1:26" x14ac:dyDescent="0.35">
      <c r="B37" s="224" t="s">
        <v>85</v>
      </c>
      <c r="C37" s="225"/>
    </row>
    <row r="38" spans="1:26" x14ac:dyDescent="0.35">
      <c r="B38" s="226" t="s">
        <v>89</v>
      </c>
      <c r="C38" s="227"/>
    </row>
    <row r="39" spans="1:26" ht="26" customHeight="1" x14ac:dyDescent="0.35">
      <c r="B39" s="224" t="s">
        <v>100</v>
      </c>
      <c r="C39" s="225"/>
    </row>
    <row r="40" spans="1:26" customFormat="1" ht="21.75" customHeight="1" x14ac:dyDescent="0.35">
      <c r="A40" s="132"/>
      <c r="B40" s="205" t="s">
        <v>508</v>
      </c>
      <c r="C40" s="206"/>
      <c r="D40" s="132"/>
      <c r="E40" s="132"/>
      <c r="F40" s="132"/>
      <c r="G40" s="132"/>
      <c r="H40" s="132"/>
      <c r="I40" s="132"/>
      <c r="J40" s="132"/>
      <c r="K40" s="132"/>
      <c r="L40" s="132"/>
      <c r="M40" s="132"/>
      <c r="N40" s="132"/>
      <c r="O40" s="132"/>
      <c r="P40" s="132"/>
      <c r="Q40" s="132"/>
      <c r="R40" s="132"/>
      <c r="S40" s="132"/>
      <c r="T40" s="132"/>
      <c r="U40" s="132"/>
      <c r="V40" s="132"/>
      <c r="W40" s="132"/>
      <c r="X40" s="132"/>
      <c r="Y40" s="132"/>
      <c r="Z40" s="132"/>
    </row>
    <row r="41" spans="1:26" x14ac:dyDescent="0.35">
      <c r="B41" s="226" t="s">
        <v>90</v>
      </c>
      <c r="C41" s="227"/>
    </row>
    <row r="42" spans="1:26" ht="59" customHeight="1" x14ac:dyDescent="0.35">
      <c r="B42" s="201" t="s">
        <v>99</v>
      </c>
      <c r="C42" s="202"/>
    </row>
    <row r="43" spans="1:26" x14ac:dyDescent="0.35">
      <c r="B43" s="210"/>
      <c r="C43" s="211"/>
    </row>
    <row r="44" spans="1:26" ht="18" customHeight="1" x14ac:dyDescent="0.35">
      <c r="B44" s="207" t="s">
        <v>72</v>
      </c>
      <c r="C44" s="208"/>
    </row>
    <row r="45" spans="1:26" ht="65" customHeight="1" x14ac:dyDescent="0.35">
      <c r="B45" s="209" t="s">
        <v>476</v>
      </c>
      <c r="C45" s="209"/>
    </row>
    <row r="47" spans="1:26" x14ac:dyDescent="0.35">
      <c r="B47" s="191" t="s">
        <v>103</v>
      </c>
      <c r="C47" s="191"/>
    </row>
    <row r="48" spans="1:26" x14ac:dyDescent="0.35">
      <c r="B48" s="8" t="s">
        <v>104</v>
      </c>
      <c r="C48" s="9" t="s">
        <v>105</v>
      </c>
    </row>
    <row r="49" spans="2:3" x14ac:dyDescent="0.35">
      <c r="B49" s="10" t="s">
        <v>106</v>
      </c>
      <c r="C49" s="11" t="s">
        <v>107</v>
      </c>
    </row>
    <row r="50" spans="2:3" x14ac:dyDescent="0.35">
      <c r="B50" s="10" t="s">
        <v>108</v>
      </c>
      <c r="C50" s="11" t="s">
        <v>109</v>
      </c>
    </row>
    <row r="51" spans="2:3" x14ac:dyDescent="0.35">
      <c r="B51" s="10" t="s">
        <v>110</v>
      </c>
      <c r="C51" s="11" t="s">
        <v>111</v>
      </c>
    </row>
    <row r="52" spans="2:3" x14ac:dyDescent="0.35">
      <c r="B52" s="10" t="s">
        <v>112</v>
      </c>
      <c r="C52" s="11" t="s">
        <v>113</v>
      </c>
    </row>
    <row r="53" spans="2:3" x14ac:dyDescent="0.35">
      <c r="B53" s="10" t="s">
        <v>114</v>
      </c>
      <c r="C53" s="11" t="s">
        <v>29</v>
      </c>
    </row>
    <row r="54" spans="2:3" x14ac:dyDescent="0.35">
      <c r="B54" s="10" t="s">
        <v>115</v>
      </c>
      <c r="C54" s="11" t="s">
        <v>116</v>
      </c>
    </row>
    <row r="55" spans="2:3" x14ac:dyDescent="0.35">
      <c r="B55" s="10" t="s">
        <v>117</v>
      </c>
      <c r="C55" s="11" t="s">
        <v>118</v>
      </c>
    </row>
    <row r="56" spans="2:3" x14ac:dyDescent="0.35">
      <c r="B56" s="10" t="s">
        <v>119</v>
      </c>
      <c r="C56" s="11" t="s">
        <v>30</v>
      </c>
    </row>
    <row r="57" spans="2:3" x14ac:dyDescent="0.35">
      <c r="B57" s="10" t="s">
        <v>120</v>
      </c>
      <c r="C57" s="11" t="s">
        <v>121</v>
      </c>
    </row>
    <row r="58" spans="2:3" x14ac:dyDescent="0.35">
      <c r="B58" s="10" t="s">
        <v>122</v>
      </c>
      <c r="C58" s="11" t="s">
        <v>123</v>
      </c>
    </row>
    <row r="59" spans="2:3" x14ac:dyDescent="0.35">
      <c r="B59" s="10" t="s">
        <v>124</v>
      </c>
      <c r="C59" s="11" t="s">
        <v>125</v>
      </c>
    </row>
    <row r="60" spans="2:3" x14ac:dyDescent="0.35">
      <c r="B60" s="10" t="s">
        <v>126</v>
      </c>
      <c r="C60" s="11" t="s">
        <v>127</v>
      </c>
    </row>
    <row r="61" spans="2:3" x14ac:dyDescent="0.35">
      <c r="B61" s="10" t="s">
        <v>128</v>
      </c>
      <c r="C61" s="11" t="s">
        <v>129</v>
      </c>
    </row>
    <row r="62" spans="2:3" x14ac:dyDescent="0.35">
      <c r="B62" s="10" t="s">
        <v>130</v>
      </c>
      <c r="C62" s="11" t="s">
        <v>131</v>
      </c>
    </row>
    <row r="63" spans="2:3" x14ac:dyDescent="0.35">
      <c r="B63" s="10" t="s">
        <v>132</v>
      </c>
      <c r="C63" s="11" t="s">
        <v>133</v>
      </c>
    </row>
    <row r="64" spans="2:3" x14ac:dyDescent="0.35">
      <c r="B64" s="10" t="s">
        <v>134</v>
      </c>
      <c r="C64" s="11" t="s">
        <v>135</v>
      </c>
    </row>
    <row r="65" spans="2:3" x14ac:dyDescent="0.35">
      <c r="B65" s="10" t="s">
        <v>136</v>
      </c>
      <c r="C65" s="11" t="s">
        <v>137</v>
      </c>
    </row>
    <row r="66" spans="2:3" x14ac:dyDescent="0.35">
      <c r="B66" s="10" t="s">
        <v>138</v>
      </c>
      <c r="C66" s="11" t="s">
        <v>139</v>
      </c>
    </row>
    <row r="67" spans="2:3" x14ac:dyDescent="0.35">
      <c r="B67" s="10" t="s">
        <v>140</v>
      </c>
      <c r="C67" s="11" t="s">
        <v>141</v>
      </c>
    </row>
    <row r="68" spans="2:3" x14ac:dyDescent="0.35">
      <c r="B68" s="10" t="s">
        <v>142</v>
      </c>
      <c r="C68" s="11" t="s">
        <v>143</v>
      </c>
    </row>
    <row r="69" spans="2:3" x14ac:dyDescent="0.35">
      <c r="B69" s="10" t="s">
        <v>144</v>
      </c>
      <c r="C69" s="11" t="s">
        <v>31</v>
      </c>
    </row>
    <row r="70" spans="2:3" x14ac:dyDescent="0.35">
      <c r="B70" s="10" t="s">
        <v>145</v>
      </c>
      <c r="C70" s="11" t="s">
        <v>146</v>
      </c>
    </row>
    <row r="71" spans="2:3" x14ac:dyDescent="0.35">
      <c r="B71" s="10" t="s">
        <v>147</v>
      </c>
      <c r="C71" s="11" t="s">
        <v>33</v>
      </c>
    </row>
    <row r="72" spans="2:3" x14ac:dyDescent="0.35">
      <c r="B72" s="10" t="s">
        <v>148</v>
      </c>
      <c r="C72" s="11" t="s">
        <v>149</v>
      </c>
    </row>
    <row r="73" spans="2:3" x14ac:dyDescent="0.35">
      <c r="B73" s="10" t="s">
        <v>150</v>
      </c>
      <c r="C73" s="11" t="s">
        <v>151</v>
      </c>
    </row>
    <row r="74" spans="2:3" x14ac:dyDescent="0.35">
      <c r="B74" s="10" t="s">
        <v>152</v>
      </c>
      <c r="C74" s="11" t="s">
        <v>34</v>
      </c>
    </row>
    <row r="75" spans="2:3" x14ac:dyDescent="0.35">
      <c r="B75" s="10" t="s">
        <v>153</v>
      </c>
      <c r="C75" s="11" t="s">
        <v>154</v>
      </c>
    </row>
    <row r="76" spans="2:3" x14ac:dyDescent="0.35">
      <c r="B76" s="10" t="s">
        <v>155</v>
      </c>
      <c r="C76" s="11" t="s">
        <v>156</v>
      </c>
    </row>
    <row r="77" spans="2:3" x14ac:dyDescent="0.35">
      <c r="B77" s="10" t="s">
        <v>157</v>
      </c>
      <c r="C77" s="11" t="s">
        <v>35</v>
      </c>
    </row>
    <row r="78" spans="2:3" x14ac:dyDescent="0.35">
      <c r="B78" s="10" t="s">
        <v>158</v>
      </c>
      <c r="C78" s="11" t="s">
        <v>36</v>
      </c>
    </row>
    <row r="79" spans="2:3" x14ac:dyDescent="0.35">
      <c r="B79" s="10" t="s">
        <v>159</v>
      </c>
      <c r="C79" s="11" t="s">
        <v>37</v>
      </c>
    </row>
    <row r="80" spans="2:3" ht="29" x14ac:dyDescent="0.35">
      <c r="B80" s="10" t="s">
        <v>160</v>
      </c>
      <c r="C80" s="11" t="s">
        <v>161</v>
      </c>
    </row>
    <row r="81" spans="2:3" ht="29" x14ac:dyDescent="0.35">
      <c r="B81" s="10" t="s">
        <v>162</v>
      </c>
      <c r="C81" s="11" t="s">
        <v>163</v>
      </c>
    </row>
    <row r="82" spans="2:3" x14ac:dyDescent="0.35">
      <c r="B82" s="10" t="s">
        <v>164</v>
      </c>
      <c r="C82" s="11" t="s">
        <v>165</v>
      </c>
    </row>
    <row r="83" spans="2:3" x14ac:dyDescent="0.35">
      <c r="B83" s="10" t="s">
        <v>166</v>
      </c>
      <c r="C83" s="11" t="s">
        <v>167</v>
      </c>
    </row>
    <row r="84" spans="2:3" x14ac:dyDescent="0.35">
      <c r="B84" s="10" t="s">
        <v>168</v>
      </c>
      <c r="C84" s="11" t="s">
        <v>169</v>
      </c>
    </row>
    <row r="85" spans="2:3" x14ac:dyDescent="0.35">
      <c r="B85" s="10" t="s">
        <v>170</v>
      </c>
      <c r="C85" s="11" t="s">
        <v>171</v>
      </c>
    </row>
    <row r="86" spans="2:3" x14ac:dyDescent="0.35">
      <c r="B86" s="10" t="s">
        <v>172</v>
      </c>
      <c r="C86" s="11" t="s">
        <v>38</v>
      </c>
    </row>
    <row r="87" spans="2:3" x14ac:dyDescent="0.35">
      <c r="B87" s="10" t="s">
        <v>173</v>
      </c>
      <c r="C87" s="11" t="s">
        <v>174</v>
      </c>
    </row>
    <row r="88" spans="2:3" x14ac:dyDescent="0.35">
      <c r="B88" s="10" t="s">
        <v>175</v>
      </c>
      <c r="C88" s="11" t="s">
        <v>176</v>
      </c>
    </row>
    <row r="89" spans="2:3" x14ac:dyDescent="0.35">
      <c r="B89" s="10" t="s">
        <v>177</v>
      </c>
      <c r="C89" s="11" t="s">
        <v>39</v>
      </c>
    </row>
    <row r="90" spans="2:3" x14ac:dyDescent="0.35">
      <c r="B90" s="10" t="s">
        <v>178</v>
      </c>
      <c r="C90" s="11" t="s">
        <v>40</v>
      </c>
    </row>
    <row r="91" spans="2:3" x14ac:dyDescent="0.35">
      <c r="B91" s="10" t="s">
        <v>179</v>
      </c>
      <c r="C91" s="11" t="s">
        <v>180</v>
      </c>
    </row>
    <row r="92" spans="2:3" x14ac:dyDescent="0.35">
      <c r="B92" s="10" t="s">
        <v>181</v>
      </c>
      <c r="C92" s="11" t="s">
        <v>182</v>
      </c>
    </row>
    <row r="93" spans="2:3" x14ac:dyDescent="0.35">
      <c r="B93" s="10" t="s">
        <v>183</v>
      </c>
      <c r="C93" s="11" t="s">
        <v>184</v>
      </c>
    </row>
    <row r="94" spans="2:3" x14ac:dyDescent="0.35">
      <c r="B94" s="10" t="s">
        <v>185</v>
      </c>
      <c r="C94" s="11" t="s">
        <v>186</v>
      </c>
    </row>
    <row r="95" spans="2:3" x14ac:dyDescent="0.35">
      <c r="B95" s="10" t="s">
        <v>187</v>
      </c>
      <c r="C95" s="11" t="s">
        <v>188</v>
      </c>
    </row>
    <row r="96" spans="2:3" x14ac:dyDescent="0.35">
      <c r="B96" s="10" t="s">
        <v>189</v>
      </c>
      <c r="C96" s="11" t="s">
        <v>190</v>
      </c>
    </row>
    <row r="97" spans="2:3" x14ac:dyDescent="0.35">
      <c r="B97" s="10" t="s">
        <v>191</v>
      </c>
      <c r="C97" s="11" t="s">
        <v>192</v>
      </c>
    </row>
    <row r="98" spans="2:3" x14ac:dyDescent="0.35">
      <c r="B98" s="10" t="s">
        <v>193</v>
      </c>
      <c r="C98" s="11" t="s">
        <v>194</v>
      </c>
    </row>
    <row r="99" spans="2:3" x14ac:dyDescent="0.35">
      <c r="B99" s="10" t="s">
        <v>195</v>
      </c>
      <c r="C99" s="11" t="s">
        <v>9</v>
      </c>
    </row>
    <row r="100" spans="2:3" x14ac:dyDescent="0.35">
      <c r="B100" s="10" t="s">
        <v>196</v>
      </c>
      <c r="C100" s="11" t="s">
        <v>197</v>
      </c>
    </row>
    <row r="101" spans="2:3" x14ac:dyDescent="0.35">
      <c r="B101" s="10" t="s">
        <v>198</v>
      </c>
      <c r="C101" s="11" t="s">
        <v>199</v>
      </c>
    </row>
    <row r="102" spans="2:3" x14ac:dyDescent="0.35">
      <c r="B102" s="10" t="s">
        <v>200</v>
      </c>
      <c r="C102" s="11" t="s">
        <v>201</v>
      </c>
    </row>
    <row r="103" spans="2:3" x14ac:dyDescent="0.35">
      <c r="B103" s="10" t="s">
        <v>202</v>
      </c>
      <c r="C103" s="11" t="s">
        <v>41</v>
      </c>
    </row>
    <row r="104" spans="2:3" x14ac:dyDescent="0.35">
      <c r="B104" s="10" t="s">
        <v>203</v>
      </c>
      <c r="C104" s="11" t="s">
        <v>204</v>
      </c>
    </row>
    <row r="105" spans="2:3" x14ac:dyDescent="0.35">
      <c r="B105" s="10" t="s">
        <v>205</v>
      </c>
      <c r="C105" s="11" t="s">
        <v>206</v>
      </c>
    </row>
    <row r="106" spans="2:3" x14ac:dyDescent="0.35">
      <c r="B106" s="10" t="s">
        <v>207</v>
      </c>
      <c r="C106" s="11" t="s">
        <v>208</v>
      </c>
    </row>
    <row r="107" spans="2:3" x14ac:dyDescent="0.35">
      <c r="B107" s="10" t="s">
        <v>209</v>
      </c>
      <c r="C107" s="11" t="s">
        <v>210</v>
      </c>
    </row>
    <row r="108" spans="2:3" x14ac:dyDescent="0.35">
      <c r="B108" s="10" t="s">
        <v>211</v>
      </c>
      <c r="C108" s="11" t="s">
        <v>212</v>
      </c>
    </row>
    <row r="109" spans="2:3" x14ac:dyDescent="0.35">
      <c r="B109" s="10" t="s">
        <v>213</v>
      </c>
      <c r="C109" s="11" t="s">
        <v>214</v>
      </c>
    </row>
    <row r="110" spans="2:3" x14ac:dyDescent="0.35">
      <c r="B110" s="10" t="s">
        <v>215</v>
      </c>
      <c r="C110" s="11" t="s">
        <v>216</v>
      </c>
    </row>
    <row r="111" spans="2:3" x14ac:dyDescent="0.35">
      <c r="B111" s="10" t="s">
        <v>217</v>
      </c>
      <c r="C111" s="11" t="s">
        <v>218</v>
      </c>
    </row>
    <row r="112" spans="2:3" x14ac:dyDescent="0.35">
      <c r="B112" s="10" t="s">
        <v>219</v>
      </c>
      <c r="C112" s="11" t="s">
        <v>42</v>
      </c>
    </row>
    <row r="113" spans="2:3" x14ac:dyDescent="0.35">
      <c r="B113" s="10" t="s">
        <v>220</v>
      </c>
      <c r="C113" s="11" t="s">
        <v>43</v>
      </c>
    </row>
    <row r="114" spans="2:3" x14ac:dyDescent="0.35">
      <c r="B114" s="10" t="s">
        <v>221</v>
      </c>
      <c r="C114" s="11" t="s">
        <v>222</v>
      </c>
    </row>
    <row r="115" spans="2:3" x14ac:dyDescent="0.35">
      <c r="B115" s="10" t="s">
        <v>223</v>
      </c>
      <c r="C115" s="11" t="s">
        <v>44</v>
      </c>
    </row>
    <row r="116" spans="2:3" x14ac:dyDescent="0.35">
      <c r="B116" s="10" t="s">
        <v>224</v>
      </c>
      <c r="C116" s="11" t="s">
        <v>45</v>
      </c>
    </row>
    <row r="117" spans="2:3" ht="29" x14ac:dyDescent="0.35">
      <c r="B117" s="10" t="s">
        <v>225</v>
      </c>
      <c r="C117" s="11" t="s">
        <v>226</v>
      </c>
    </row>
    <row r="118" spans="2:3" x14ac:dyDescent="0.35">
      <c r="B118" s="10" t="s">
        <v>227</v>
      </c>
      <c r="C118" s="11" t="s">
        <v>228</v>
      </c>
    </row>
    <row r="119" spans="2:3" x14ac:dyDescent="0.35">
      <c r="B119" s="10" t="s">
        <v>229</v>
      </c>
      <c r="C119" s="11" t="s">
        <v>230</v>
      </c>
    </row>
    <row r="120" spans="2:3" x14ac:dyDescent="0.35">
      <c r="B120" s="10" t="s">
        <v>231</v>
      </c>
      <c r="C120" s="11" t="s">
        <v>232</v>
      </c>
    </row>
    <row r="121" spans="2:3" x14ac:dyDescent="0.35">
      <c r="B121" s="10" t="s">
        <v>233</v>
      </c>
      <c r="C121" s="11" t="s">
        <v>46</v>
      </c>
    </row>
    <row r="122" spans="2:3" x14ac:dyDescent="0.35">
      <c r="B122" s="10" t="s">
        <v>234</v>
      </c>
      <c r="C122" s="11" t="s">
        <v>235</v>
      </c>
    </row>
    <row r="123" spans="2:3" x14ac:dyDescent="0.35">
      <c r="B123" s="10" t="s">
        <v>236</v>
      </c>
      <c r="C123" s="11" t="s">
        <v>47</v>
      </c>
    </row>
    <row r="124" spans="2:3" x14ac:dyDescent="0.35">
      <c r="B124" s="10" t="s">
        <v>237</v>
      </c>
      <c r="C124" s="11" t="s">
        <v>238</v>
      </c>
    </row>
    <row r="125" spans="2:3" x14ac:dyDescent="0.35">
      <c r="B125" s="10" t="s">
        <v>239</v>
      </c>
      <c r="C125" s="11" t="s">
        <v>240</v>
      </c>
    </row>
    <row r="126" spans="2:3" x14ac:dyDescent="0.35">
      <c r="B126" s="10" t="s">
        <v>241</v>
      </c>
      <c r="C126" s="11" t="s">
        <v>242</v>
      </c>
    </row>
    <row r="127" spans="2:3" x14ac:dyDescent="0.35">
      <c r="B127" s="10" t="s">
        <v>243</v>
      </c>
      <c r="C127" s="11" t="s">
        <v>244</v>
      </c>
    </row>
    <row r="128" spans="2:3" x14ac:dyDescent="0.35">
      <c r="B128" s="10" t="s">
        <v>245</v>
      </c>
      <c r="C128" s="11" t="s">
        <v>246</v>
      </c>
    </row>
    <row r="129" spans="2:3" x14ac:dyDescent="0.35">
      <c r="B129" s="10" t="s">
        <v>247</v>
      </c>
      <c r="C129" s="11" t="s">
        <v>60</v>
      </c>
    </row>
    <row r="130" spans="2:3" x14ac:dyDescent="0.35">
      <c r="B130" s="10" t="s">
        <v>248</v>
      </c>
      <c r="C130" s="11" t="s">
        <v>249</v>
      </c>
    </row>
    <row r="131" spans="2:3" x14ac:dyDescent="0.35">
      <c r="B131" s="10" t="s">
        <v>250</v>
      </c>
      <c r="C131" s="11" t="s">
        <v>251</v>
      </c>
    </row>
    <row r="132" spans="2:3" x14ac:dyDescent="0.35">
      <c r="B132" s="10" t="s">
        <v>252</v>
      </c>
      <c r="C132" s="11" t="s">
        <v>253</v>
      </c>
    </row>
    <row r="133" spans="2:3" x14ac:dyDescent="0.35">
      <c r="B133" s="10" t="s">
        <v>254</v>
      </c>
      <c r="C133" s="11" t="s">
        <v>255</v>
      </c>
    </row>
    <row r="134" spans="2:3" x14ac:dyDescent="0.35">
      <c r="B134" s="10" t="s">
        <v>256</v>
      </c>
      <c r="C134" s="11" t="s">
        <v>257</v>
      </c>
    </row>
    <row r="135" spans="2:3" x14ac:dyDescent="0.35">
      <c r="B135" s="10" t="s">
        <v>258</v>
      </c>
      <c r="C135" s="11" t="s">
        <v>259</v>
      </c>
    </row>
    <row r="136" spans="2:3" x14ac:dyDescent="0.35">
      <c r="B136" s="10" t="s">
        <v>260</v>
      </c>
      <c r="C136" s="11" t="s">
        <v>261</v>
      </c>
    </row>
    <row r="137" spans="2:3" x14ac:dyDescent="0.35">
      <c r="B137" s="10" t="s">
        <v>262</v>
      </c>
      <c r="C137" s="11" t="s">
        <v>263</v>
      </c>
    </row>
    <row r="138" spans="2:3" x14ac:dyDescent="0.35">
      <c r="B138" s="10" t="s">
        <v>264</v>
      </c>
      <c r="C138" s="11" t="s">
        <v>48</v>
      </c>
    </row>
    <row r="139" spans="2:3" x14ac:dyDescent="0.35">
      <c r="B139" s="10" t="s">
        <v>265</v>
      </c>
      <c r="C139" s="11" t="s">
        <v>266</v>
      </c>
    </row>
    <row r="140" spans="2:3" x14ac:dyDescent="0.35">
      <c r="B140" s="10" t="s">
        <v>267</v>
      </c>
      <c r="C140" s="11" t="s">
        <v>268</v>
      </c>
    </row>
    <row r="141" spans="2:3" x14ac:dyDescent="0.35">
      <c r="B141" s="10" t="s">
        <v>269</v>
      </c>
      <c r="C141" s="11" t="s">
        <v>49</v>
      </c>
    </row>
    <row r="142" spans="2:3" x14ac:dyDescent="0.35">
      <c r="B142" s="10" t="s">
        <v>270</v>
      </c>
      <c r="C142" s="11" t="s">
        <v>271</v>
      </c>
    </row>
    <row r="143" spans="2:3" x14ac:dyDescent="0.35">
      <c r="B143" s="10" t="s">
        <v>272</v>
      </c>
      <c r="C143" s="11" t="s">
        <v>273</v>
      </c>
    </row>
    <row r="144" spans="2:3" x14ac:dyDescent="0.35">
      <c r="B144" s="10" t="s">
        <v>274</v>
      </c>
      <c r="C144" s="11" t="s">
        <v>275</v>
      </c>
    </row>
    <row r="145" spans="2:3" x14ac:dyDescent="0.35">
      <c r="B145" s="10" t="s">
        <v>276</v>
      </c>
      <c r="C145" s="11" t="s">
        <v>50</v>
      </c>
    </row>
    <row r="146" spans="2:3" x14ac:dyDescent="0.35">
      <c r="B146" s="10" t="s">
        <v>277</v>
      </c>
      <c r="C146" s="11" t="s">
        <v>278</v>
      </c>
    </row>
    <row r="147" spans="2:3" x14ac:dyDescent="0.35">
      <c r="B147" s="10" t="s">
        <v>279</v>
      </c>
      <c r="C147" s="11" t="s">
        <v>280</v>
      </c>
    </row>
    <row r="148" spans="2:3" x14ac:dyDescent="0.35">
      <c r="B148" s="10" t="s">
        <v>281</v>
      </c>
      <c r="C148" s="11" t="s">
        <v>282</v>
      </c>
    </row>
    <row r="149" spans="2:3" x14ac:dyDescent="0.35">
      <c r="B149" s="10" t="s">
        <v>283</v>
      </c>
      <c r="C149" s="11" t="s">
        <v>284</v>
      </c>
    </row>
    <row r="150" spans="2:3" x14ac:dyDescent="0.35">
      <c r="B150" s="10" t="s">
        <v>285</v>
      </c>
      <c r="C150" s="11" t="s">
        <v>286</v>
      </c>
    </row>
    <row r="151" spans="2:3" x14ac:dyDescent="0.35">
      <c r="B151" s="10" t="s">
        <v>287</v>
      </c>
      <c r="C151" s="11" t="s">
        <v>288</v>
      </c>
    </row>
    <row r="152" spans="2:3" x14ac:dyDescent="0.35">
      <c r="B152" s="10" t="s">
        <v>289</v>
      </c>
      <c r="C152" s="11" t="s">
        <v>290</v>
      </c>
    </row>
    <row r="153" spans="2:3" x14ac:dyDescent="0.35">
      <c r="B153" s="10" t="s">
        <v>291</v>
      </c>
      <c r="C153" s="11" t="s">
        <v>292</v>
      </c>
    </row>
    <row r="154" spans="2:3" x14ac:dyDescent="0.35">
      <c r="B154" s="10" t="s">
        <v>293</v>
      </c>
      <c r="C154" s="11" t="s">
        <v>294</v>
      </c>
    </row>
    <row r="155" spans="2:3" x14ac:dyDescent="0.35">
      <c r="B155" s="10" t="s">
        <v>295</v>
      </c>
      <c r="C155" s="11" t="s">
        <v>296</v>
      </c>
    </row>
    <row r="156" spans="2:3" x14ac:dyDescent="0.35">
      <c r="B156" s="10" t="s">
        <v>297</v>
      </c>
      <c r="C156" s="11" t="s">
        <v>298</v>
      </c>
    </row>
    <row r="157" spans="2:3" x14ac:dyDescent="0.35">
      <c r="B157" s="10" t="s">
        <v>299</v>
      </c>
      <c r="C157" s="11" t="s">
        <v>51</v>
      </c>
    </row>
    <row r="158" spans="2:3" x14ac:dyDescent="0.35">
      <c r="B158" s="10" t="s">
        <v>300</v>
      </c>
      <c r="C158" s="11" t="s">
        <v>301</v>
      </c>
    </row>
    <row r="159" spans="2:3" x14ac:dyDescent="0.35">
      <c r="B159" s="10" t="s">
        <v>302</v>
      </c>
      <c r="C159" s="11" t="s">
        <v>303</v>
      </c>
    </row>
    <row r="160" spans="2:3" x14ac:dyDescent="0.35">
      <c r="B160" s="10" t="s">
        <v>304</v>
      </c>
      <c r="C160" s="11" t="s">
        <v>305</v>
      </c>
    </row>
    <row r="161" spans="2:3" x14ac:dyDescent="0.35">
      <c r="B161" s="10" t="s">
        <v>306</v>
      </c>
      <c r="C161" s="11" t="s">
        <v>307</v>
      </c>
    </row>
    <row r="162" spans="2:3" x14ac:dyDescent="0.35">
      <c r="B162" s="10" t="s">
        <v>308</v>
      </c>
      <c r="C162" s="11" t="s">
        <v>309</v>
      </c>
    </row>
    <row r="163" spans="2:3" x14ac:dyDescent="0.35">
      <c r="B163" s="10" t="s">
        <v>310</v>
      </c>
      <c r="C163" s="11" t="s">
        <v>52</v>
      </c>
    </row>
    <row r="164" spans="2:3" x14ac:dyDescent="0.35">
      <c r="B164" s="10" t="s">
        <v>311</v>
      </c>
      <c r="C164" s="11" t="s">
        <v>53</v>
      </c>
    </row>
    <row r="165" spans="2:3" x14ac:dyDescent="0.35">
      <c r="B165" s="10" t="s">
        <v>312</v>
      </c>
      <c r="C165" s="11" t="s">
        <v>54</v>
      </c>
    </row>
    <row r="166" spans="2:3" x14ac:dyDescent="0.35">
      <c r="B166" s="10" t="s">
        <v>313</v>
      </c>
      <c r="C166" s="11" t="s">
        <v>314</v>
      </c>
    </row>
    <row r="167" spans="2:3" x14ac:dyDescent="0.35">
      <c r="B167" s="10" t="s">
        <v>315</v>
      </c>
      <c r="C167" s="11" t="s">
        <v>55</v>
      </c>
    </row>
    <row r="168" spans="2:3" x14ac:dyDescent="0.35">
      <c r="B168" s="10" t="s">
        <v>316</v>
      </c>
      <c r="C168" s="11" t="s">
        <v>56</v>
      </c>
    </row>
    <row r="169" spans="2:3" x14ac:dyDescent="0.35">
      <c r="B169" s="10" t="s">
        <v>317</v>
      </c>
      <c r="C169" s="11" t="s">
        <v>318</v>
      </c>
    </row>
    <row r="170" spans="2:3" x14ac:dyDescent="0.35">
      <c r="B170" s="10" t="s">
        <v>319</v>
      </c>
      <c r="C170" s="11" t="s">
        <v>320</v>
      </c>
    </row>
    <row r="171" spans="2:3" x14ac:dyDescent="0.35">
      <c r="B171" s="10" t="s">
        <v>321</v>
      </c>
      <c r="C171" s="11" t="s">
        <v>322</v>
      </c>
    </row>
    <row r="172" spans="2:3" x14ac:dyDescent="0.35">
      <c r="B172" s="10" t="s">
        <v>323</v>
      </c>
      <c r="C172" s="11" t="s">
        <v>324</v>
      </c>
    </row>
    <row r="173" spans="2:3" x14ac:dyDescent="0.35">
      <c r="B173" s="10" t="s">
        <v>325</v>
      </c>
      <c r="C173" s="11" t="s">
        <v>326</v>
      </c>
    </row>
    <row r="174" spans="2:3" x14ac:dyDescent="0.35">
      <c r="B174" s="10" t="s">
        <v>327</v>
      </c>
      <c r="C174" s="11" t="s">
        <v>328</v>
      </c>
    </row>
    <row r="175" spans="2:3" x14ac:dyDescent="0.35">
      <c r="B175" s="10" t="s">
        <v>329</v>
      </c>
      <c r="C175" s="11" t="s">
        <v>57</v>
      </c>
    </row>
    <row r="176" spans="2:3" x14ac:dyDescent="0.35">
      <c r="B176" s="10" t="s">
        <v>330</v>
      </c>
      <c r="C176" s="11" t="s">
        <v>331</v>
      </c>
    </row>
    <row r="177" spans="2:3" x14ac:dyDescent="0.35">
      <c r="B177" s="10" t="s">
        <v>332</v>
      </c>
      <c r="C177" s="11" t="s">
        <v>333</v>
      </c>
    </row>
    <row r="178" spans="2:3" x14ac:dyDescent="0.35">
      <c r="B178" s="10" t="s">
        <v>334</v>
      </c>
      <c r="C178" s="11" t="s">
        <v>58</v>
      </c>
    </row>
    <row r="179" spans="2:3" x14ac:dyDescent="0.35">
      <c r="B179" s="10" t="s">
        <v>335</v>
      </c>
      <c r="C179" s="11" t="s">
        <v>336</v>
      </c>
    </row>
    <row r="180" spans="2:3" x14ac:dyDescent="0.35">
      <c r="B180" s="10" t="s">
        <v>337</v>
      </c>
      <c r="C180" s="11" t="s">
        <v>338</v>
      </c>
    </row>
    <row r="181" spans="2:3" x14ac:dyDescent="0.35">
      <c r="B181" s="10" t="s">
        <v>339</v>
      </c>
      <c r="C181" s="11" t="s">
        <v>59</v>
      </c>
    </row>
    <row r="182" spans="2:3" x14ac:dyDescent="0.35">
      <c r="B182" s="10" t="s">
        <v>340</v>
      </c>
      <c r="C182" s="11" t="s">
        <v>341</v>
      </c>
    </row>
    <row r="183" spans="2:3" x14ac:dyDescent="0.35">
      <c r="B183" s="10" t="s">
        <v>342</v>
      </c>
      <c r="C183" s="11" t="s">
        <v>343</v>
      </c>
    </row>
    <row r="184" spans="2:3" x14ac:dyDescent="0.35">
      <c r="B184" s="10" t="s">
        <v>344</v>
      </c>
      <c r="C184" s="11" t="s">
        <v>345</v>
      </c>
    </row>
    <row r="185" spans="2:3" x14ac:dyDescent="0.35">
      <c r="B185" s="10" t="s">
        <v>346</v>
      </c>
      <c r="C185" s="11" t="s">
        <v>61</v>
      </c>
    </row>
    <row r="186" spans="2:3" x14ac:dyDescent="0.35">
      <c r="B186" s="10" t="s">
        <v>347</v>
      </c>
      <c r="C186" s="11" t="s">
        <v>62</v>
      </c>
    </row>
    <row r="187" spans="2:3" x14ac:dyDescent="0.35">
      <c r="B187" s="10" t="s">
        <v>348</v>
      </c>
      <c r="C187" s="11" t="s">
        <v>349</v>
      </c>
    </row>
    <row r="188" spans="2:3" x14ac:dyDescent="0.35">
      <c r="B188" s="10" t="s">
        <v>350</v>
      </c>
      <c r="C188" s="11" t="s">
        <v>63</v>
      </c>
    </row>
    <row r="189" spans="2:3" x14ac:dyDescent="0.35">
      <c r="B189" s="10" t="s">
        <v>351</v>
      </c>
      <c r="C189" s="11" t="s">
        <v>352</v>
      </c>
    </row>
    <row r="190" spans="2:3" x14ac:dyDescent="0.35">
      <c r="B190" s="10" t="s">
        <v>353</v>
      </c>
      <c r="C190" s="11" t="s">
        <v>354</v>
      </c>
    </row>
    <row r="191" spans="2:3" x14ac:dyDescent="0.35">
      <c r="B191" s="10" t="s">
        <v>355</v>
      </c>
      <c r="C191" s="11" t="s">
        <v>64</v>
      </c>
    </row>
    <row r="192" spans="2:3" x14ac:dyDescent="0.35">
      <c r="B192" s="10" t="s">
        <v>356</v>
      </c>
      <c r="C192" s="11" t="s">
        <v>357</v>
      </c>
    </row>
    <row r="193" spans="2:3" x14ac:dyDescent="0.35">
      <c r="B193" s="10" t="s">
        <v>358</v>
      </c>
      <c r="C193" s="11" t="s">
        <v>359</v>
      </c>
    </row>
    <row r="194" spans="2:3" x14ac:dyDescent="0.35">
      <c r="B194" s="10" t="s">
        <v>360</v>
      </c>
      <c r="C194" s="11" t="s">
        <v>361</v>
      </c>
    </row>
    <row r="195" spans="2:3" x14ac:dyDescent="0.35">
      <c r="B195" s="10" t="s">
        <v>362</v>
      </c>
      <c r="C195" s="11" t="s">
        <v>65</v>
      </c>
    </row>
    <row r="196" spans="2:3" x14ac:dyDescent="0.35">
      <c r="B196" s="10" t="s">
        <v>363</v>
      </c>
      <c r="C196" s="11" t="s">
        <v>364</v>
      </c>
    </row>
    <row r="197" spans="2:3" x14ac:dyDescent="0.35">
      <c r="B197" s="10" t="s">
        <v>365</v>
      </c>
      <c r="C197" s="11" t="s">
        <v>366</v>
      </c>
    </row>
    <row r="198" spans="2:3" x14ac:dyDescent="0.35">
      <c r="B198" s="10" t="s">
        <v>367</v>
      </c>
      <c r="C198" s="11" t="s">
        <v>368</v>
      </c>
    </row>
    <row r="199" spans="2:3" x14ac:dyDescent="0.35">
      <c r="B199" s="10" t="s">
        <v>369</v>
      </c>
      <c r="C199" s="11" t="s">
        <v>66</v>
      </c>
    </row>
    <row r="200" spans="2:3" x14ac:dyDescent="0.35">
      <c r="B200" s="10" t="s">
        <v>370</v>
      </c>
      <c r="C200" s="11" t="s">
        <v>371</v>
      </c>
    </row>
    <row r="201" spans="2:3" x14ac:dyDescent="0.35">
      <c r="B201" s="10" t="s">
        <v>372</v>
      </c>
      <c r="C201" s="11" t="s">
        <v>32</v>
      </c>
    </row>
    <row r="202" spans="2:3" x14ac:dyDescent="0.35">
      <c r="B202" s="10" t="s">
        <v>373</v>
      </c>
      <c r="C202" s="11" t="s">
        <v>23</v>
      </c>
    </row>
    <row r="203" spans="2:3" x14ac:dyDescent="0.35">
      <c r="B203" s="10" t="s">
        <v>374</v>
      </c>
      <c r="C203" s="11" t="s">
        <v>375</v>
      </c>
    </row>
    <row r="204" spans="2:3" x14ac:dyDescent="0.35">
      <c r="B204" s="10" t="s">
        <v>376</v>
      </c>
      <c r="C204" s="11" t="s">
        <v>377</v>
      </c>
    </row>
    <row r="205" spans="2:3" x14ac:dyDescent="0.35">
      <c r="B205" s="10" t="s">
        <v>378</v>
      </c>
      <c r="C205" s="11" t="s">
        <v>379</v>
      </c>
    </row>
    <row r="206" spans="2:3" x14ac:dyDescent="0.35">
      <c r="B206" s="10" t="s">
        <v>380</v>
      </c>
      <c r="C206" s="11" t="s">
        <v>381</v>
      </c>
    </row>
    <row r="207" spans="2:3" x14ac:dyDescent="0.35">
      <c r="B207" s="10" t="s">
        <v>382</v>
      </c>
      <c r="C207" s="11" t="s">
        <v>67</v>
      </c>
    </row>
    <row r="208" spans="2:3" x14ac:dyDescent="0.35">
      <c r="B208" s="10" t="s">
        <v>383</v>
      </c>
      <c r="C208" s="11" t="s">
        <v>384</v>
      </c>
    </row>
    <row r="209" spans="2:3" x14ac:dyDescent="0.35">
      <c r="B209" s="10" t="s">
        <v>385</v>
      </c>
      <c r="C209" s="11" t="s">
        <v>386</v>
      </c>
    </row>
    <row r="210" spans="2:3" x14ac:dyDescent="0.35">
      <c r="B210" s="10" t="s">
        <v>387</v>
      </c>
      <c r="C210" s="11" t="s">
        <v>388</v>
      </c>
    </row>
  </sheetData>
  <mergeCells count="47">
    <mergeCell ref="B2:C2"/>
    <mergeCell ref="B3:C3"/>
    <mergeCell ref="B4:C4"/>
    <mergeCell ref="B5:C5"/>
    <mergeCell ref="B11:C11"/>
    <mergeCell ref="B6:C6"/>
    <mergeCell ref="B7:C7"/>
    <mergeCell ref="B8:C8"/>
    <mergeCell ref="B9:C9"/>
    <mergeCell ref="B10:C10"/>
    <mergeCell ref="B32:C32"/>
    <mergeCell ref="B33:C33"/>
    <mergeCell ref="B34:C34"/>
    <mergeCell ref="B35:C35"/>
    <mergeCell ref="B36:C36"/>
    <mergeCell ref="B43:C43"/>
    <mergeCell ref="B19:C19"/>
    <mergeCell ref="B20:C20"/>
    <mergeCell ref="B21:C21"/>
    <mergeCell ref="B22:C22"/>
    <mergeCell ref="B29:C29"/>
    <mergeCell ref="B23:C23"/>
    <mergeCell ref="B25:C25"/>
    <mergeCell ref="B24:C24"/>
    <mergeCell ref="B30:C30"/>
    <mergeCell ref="B28:C28"/>
    <mergeCell ref="B26:C26"/>
    <mergeCell ref="B37:C37"/>
    <mergeCell ref="B38:C38"/>
    <mergeCell ref="B39:C39"/>
    <mergeCell ref="B41:C41"/>
    <mergeCell ref="B1:L1"/>
    <mergeCell ref="B47:C47"/>
    <mergeCell ref="E12:H12"/>
    <mergeCell ref="B17:C17"/>
    <mergeCell ref="B14:C14"/>
    <mergeCell ref="B15:C15"/>
    <mergeCell ref="B12:C12"/>
    <mergeCell ref="B13:C13"/>
    <mergeCell ref="B16:C16"/>
    <mergeCell ref="B27:C27"/>
    <mergeCell ref="B31:C31"/>
    <mergeCell ref="B18:C18"/>
    <mergeCell ref="B40:C40"/>
    <mergeCell ref="B44:C44"/>
    <mergeCell ref="B45:C45"/>
    <mergeCell ref="B42:C42"/>
  </mergeCells>
  <conditionalFormatting sqref="B1:B2">
    <cfRule type="expression" dxfId="27" priority="1">
      <formula>#REF!="Header"</formula>
    </cfRule>
    <cfRule type="expression" dxfId="26" priority="2">
      <formula>#REF!="SubHeader"</formula>
    </cfRule>
  </conditionalFormatting>
  <conditionalFormatting sqref="B5">
    <cfRule type="expression" dxfId="25" priority="9">
      <formula>#REF!="Header"</formula>
    </cfRule>
    <cfRule type="expression" dxfId="24" priority="10">
      <formula>#REF!="SubHeader"</formula>
    </cfRule>
  </conditionalFormatting>
  <conditionalFormatting sqref="B35">
    <cfRule type="expression" dxfId="23" priority="13">
      <formula>#REF!="Header"</formula>
    </cfRule>
    <cfRule type="expression" dxfId="22" priority="14">
      <formula>#REF!="SubHeader"</formula>
    </cfRule>
  </conditionalFormatting>
  <conditionalFormatting sqref="E12">
    <cfRule type="expression" dxfId="21" priority="11">
      <formula>#REF!="Header"</formula>
    </cfRule>
    <cfRule type="expression" dxfId="20" priority="12">
      <formula>#REF!="SubHeader"</formula>
    </cfRule>
  </conditionalFormatting>
  <printOptions verticalCentered="1"/>
  <pageMargins left="0.25" right="0.25" top="0.75" bottom="0.75" header="0.3" footer="0.3"/>
  <pageSetup scale="14" pageOrder="overThenDown" orientation="landscape" horizontalDpi="0" verticalDpi="0"/>
  <headerFooter>
    <oddHeader>&amp;L&amp;"Calibri"&amp;12&amp;K00B294 Proprietary&amp;1#_x000D_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84E06-F5BB-594E-B52F-DB469FA512B5}">
  <sheetPr codeName="Sheet3">
    <pageSetUpPr fitToPage="1"/>
  </sheetPr>
  <dimension ref="A1:P114"/>
  <sheetViews>
    <sheetView showGridLines="0" tabSelected="1" zoomScaleNormal="100" workbookViewId="0">
      <selection activeCell="B2" sqref="B2"/>
    </sheetView>
  </sheetViews>
  <sheetFormatPr defaultColWidth="8.81640625" defaultRowHeight="14" x14ac:dyDescent="0.3"/>
  <cols>
    <col min="1" max="1" width="4.81640625" style="24" customWidth="1"/>
    <col min="2" max="2" width="60.36328125" style="24" customWidth="1"/>
    <col min="3" max="3" width="6.81640625" style="24" customWidth="1"/>
    <col min="4" max="4" width="10.81640625" style="24" customWidth="1"/>
    <col min="5" max="5" width="10.81640625" style="64" customWidth="1"/>
    <col min="6" max="8" width="10.81640625" style="24" customWidth="1"/>
    <col min="9" max="10" width="14.36328125" style="24" customWidth="1"/>
    <col min="11" max="11" width="24.81640625" style="25" customWidth="1"/>
    <col min="12" max="12" width="3.36328125" style="24" customWidth="1"/>
    <col min="13" max="13" width="13.453125" style="24" customWidth="1"/>
    <col min="14" max="14" width="8.81640625" style="24" customWidth="1"/>
    <col min="15" max="15" width="15.453125" style="24" customWidth="1"/>
    <col min="16" max="16384" width="8.81640625" style="24"/>
  </cols>
  <sheetData>
    <row r="1" spans="2:15" ht="18" customHeight="1" x14ac:dyDescent="0.25">
      <c r="B1" s="189" t="s">
        <v>509</v>
      </c>
      <c r="C1" s="190"/>
      <c r="D1" s="190"/>
      <c r="E1" s="190"/>
      <c r="F1" s="190"/>
      <c r="G1" s="190"/>
      <c r="H1" s="190"/>
      <c r="I1" s="190"/>
      <c r="J1" s="190"/>
      <c r="K1" s="190"/>
      <c r="L1" s="190"/>
    </row>
    <row r="2" spans="2:15" ht="17" customHeight="1" x14ac:dyDescent="0.35">
      <c r="B2" s="21" t="s">
        <v>438</v>
      </c>
      <c r="C2" s="22" t="s">
        <v>439</v>
      </c>
      <c r="D2" s="23"/>
      <c r="E2" s="23"/>
      <c r="F2" s="22"/>
      <c r="G2" s="357" t="s">
        <v>26</v>
      </c>
      <c r="H2" s="357"/>
      <c r="I2" s="358" t="str">
        <f>$C$11</f>
        <v>EUR</v>
      </c>
      <c r="J2" s="359"/>
      <c r="K2" s="358" t="s">
        <v>23</v>
      </c>
      <c r="L2" s="359"/>
    </row>
    <row r="3" spans="2:15" s="36" customFormat="1" ht="25" customHeight="1" x14ac:dyDescent="0.35">
      <c r="B3" s="161" t="s">
        <v>485</v>
      </c>
      <c r="C3" s="343" t="s">
        <v>440</v>
      </c>
      <c r="D3" s="343"/>
      <c r="E3" s="343"/>
      <c r="F3" s="343"/>
      <c r="G3" s="356" t="s">
        <v>422</v>
      </c>
      <c r="H3" s="356"/>
      <c r="I3" s="313">
        <f>(SUM(G24,G40,H111))</f>
        <v>0</v>
      </c>
      <c r="J3" s="314"/>
      <c r="K3" s="313">
        <f>(SUM(H24,H40,I111))</f>
        <v>0</v>
      </c>
      <c r="L3" s="314"/>
    </row>
    <row r="4" spans="2:15" s="36" customFormat="1" ht="25" customHeight="1" x14ac:dyDescent="0.35">
      <c r="B4" s="161" t="s">
        <v>441</v>
      </c>
      <c r="C4" s="343" t="s">
        <v>440</v>
      </c>
      <c r="D4" s="343"/>
      <c r="E4" s="343"/>
      <c r="F4" s="343"/>
      <c r="G4" s="344" t="s">
        <v>70</v>
      </c>
      <c r="H4" s="344"/>
      <c r="I4" s="313">
        <f>SUM(G66,H110)</f>
        <v>0</v>
      </c>
      <c r="J4" s="314"/>
      <c r="K4" s="313">
        <f>SUM(H66,I110)</f>
        <v>0</v>
      </c>
      <c r="L4" s="314"/>
    </row>
    <row r="5" spans="2:15" s="36" customFormat="1" ht="25" customHeight="1" x14ac:dyDescent="0.35">
      <c r="B5" s="162" t="s">
        <v>496</v>
      </c>
      <c r="C5" s="343" t="s">
        <v>429</v>
      </c>
      <c r="D5" s="343"/>
      <c r="E5" s="343"/>
      <c r="F5" s="343"/>
      <c r="G5" s="344" t="s">
        <v>421</v>
      </c>
      <c r="H5" s="344"/>
      <c r="I5" s="313">
        <f>I3*C9</f>
        <v>0</v>
      </c>
      <c r="J5" s="314"/>
      <c r="K5" s="313">
        <f>K3*C9</f>
        <v>0</v>
      </c>
      <c r="L5" s="314"/>
    </row>
    <row r="6" spans="2:15" s="36" customFormat="1" ht="25" customHeight="1" x14ac:dyDescent="0.35">
      <c r="B6" s="161" t="s">
        <v>442</v>
      </c>
      <c r="C6" s="343" t="s">
        <v>440</v>
      </c>
      <c r="D6" s="343"/>
      <c r="E6" s="343"/>
      <c r="F6" s="343"/>
      <c r="G6" s="344" t="s">
        <v>69</v>
      </c>
      <c r="H6" s="344"/>
      <c r="I6" s="313">
        <f>SUM(I4)*$C$8</f>
        <v>0</v>
      </c>
      <c r="J6" s="314"/>
      <c r="K6" s="313">
        <f>SUM(K4)*$C$8</f>
        <v>0</v>
      </c>
      <c r="L6" s="314"/>
    </row>
    <row r="7" spans="2:15" s="36" customFormat="1" ht="25" customHeight="1" x14ac:dyDescent="0.35">
      <c r="B7" s="161" t="s">
        <v>6</v>
      </c>
      <c r="C7" s="343" t="s">
        <v>440</v>
      </c>
      <c r="D7" s="343"/>
      <c r="E7" s="343"/>
      <c r="F7" s="343"/>
      <c r="G7" s="344" t="s">
        <v>24</v>
      </c>
      <c r="H7" s="344"/>
      <c r="I7" s="313">
        <f>SUM(G83,H109)</f>
        <v>0</v>
      </c>
      <c r="J7" s="314"/>
      <c r="K7" s="313">
        <f>SUM(H83,I109)</f>
        <v>0</v>
      </c>
      <c r="L7" s="314"/>
      <c r="M7" s="42"/>
    </row>
    <row r="8" spans="2:15" s="36" customFormat="1" ht="25" customHeight="1" x14ac:dyDescent="0.35">
      <c r="B8" s="162" t="s">
        <v>505</v>
      </c>
      <c r="C8" s="343">
        <v>1</v>
      </c>
      <c r="D8" s="343"/>
      <c r="E8" s="343"/>
      <c r="F8" s="343"/>
      <c r="G8" s="344" t="s">
        <v>71</v>
      </c>
      <c r="H8" s="344"/>
      <c r="I8" s="352">
        <f>SUM(I5:I7)</f>
        <v>0</v>
      </c>
      <c r="J8" s="353"/>
      <c r="K8" s="352">
        <f>SUM(K5:K7)</f>
        <v>0</v>
      </c>
      <c r="L8" s="353"/>
      <c r="M8" s="57"/>
    </row>
    <row r="9" spans="2:15" ht="34" customHeight="1" x14ac:dyDescent="0.35">
      <c r="B9" s="162" t="s">
        <v>506</v>
      </c>
      <c r="C9" s="343">
        <v>1</v>
      </c>
      <c r="D9" s="343"/>
      <c r="E9" s="343"/>
      <c r="F9" s="343"/>
      <c r="G9" s="6"/>
      <c r="H9" s="26"/>
      <c r="I9" s="5"/>
      <c r="J9" s="26"/>
      <c r="K9" s="27"/>
      <c r="L9" s="27"/>
      <c r="M9" s="28"/>
    </row>
    <row r="10" spans="2:15" ht="25" customHeight="1" x14ac:dyDescent="0.35">
      <c r="B10" s="161" t="s">
        <v>7</v>
      </c>
      <c r="C10" s="347">
        <v>0.1</v>
      </c>
      <c r="D10" s="343"/>
      <c r="E10" s="343"/>
      <c r="F10" s="343"/>
      <c r="G10" s="6"/>
      <c r="J10" s="58" t="s">
        <v>27</v>
      </c>
      <c r="K10" s="58"/>
    </row>
    <row r="11" spans="2:15" ht="31" customHeight="1" x14ac:dyDescent="0.35">
      <c r="B11" s="162" t="s">
        <v>497</v>
      </c>
      <c r="C11" s="347" t="s">
        <v>9</v>
      </c>
      <c r="D11" s="343"/>
      <c r="E11" s="343"/>
      <c r="F11" s="343"/>
      <c r="G11" s="29"/>
      <c r="J11" s="30" t="s">
        <v>10</v>
      </c>
      <c r="K11" s="59">
        <v>40000</v>
      </c>
    </row>
    <row r="12" spans="2:15" ht="26" customHeight="1" x14ac:dyDescent="0.35">
      <c r="B12" s="162" t="s">
        <v>498</v>
      </c>
      <c r="C12" s="343">
        <v>1.3</v>
      </c>
      <c r="D12" s="343"/>
      <c r="E12" s="343"/>
      <c r="F12" s="343"/>
      <c r="G12" s="6"/>
      <c r="J12" s="30" t="s">
        <v>11</v>
      </c>
      <c r="K12" s="60">
        <f>K11/2087</f>
        <v>19.166267369429804</v>
      </c>
    </row>
    <row r="13" spans="2:15" ht="16" customHeight="1" x14ac:dyDescent="0.35">
      <c r="B13" s="161" t="s">
        <v>443</v>
      </c>
      <c r="C13" s="343" t="s">
        <v>440</v>
      </c>
      <c r="D13" s="343"/>
      <c r="E13" s="343"/>
      <c r="F13" s="343"/>
      <c r="G13" s="6"/>
      <c r="H13" s="26"/>
      <c r="I13" s="26"/>
      <c r="J13" s="26"/>
      <c r="K13" s="26"/>
      <c r="L13" s="26"/>
      <c r="M13" s="25"/>
    </row>
    <row r="14" spans="2:15" ht="10" customHeight="1" thickBot="1" x14ac:dyDescent="0.4">
      <c r="B14" s="31"/>
      <c r="C14" s="31"/>
      <c r="D14" s="32"/>
      <c r="E14" s="61"/>
      <c r="F14" s="32"/>
      <c r="G14" s="32"/>
      <c r="H14" s="32"/>
      <c r="I14" s="32"/>
      <c r="L14" s="33"/>
      <c r="M14" s="28"/>
      <c r="N14" s="25"/>
      <c r="O14" s="25"/>
    </row>
    <row r="15" spans="2:15" ht="15.5" x14ac:dyDescent="0.35">
      <c r="B15" s="348" t="s">
        <v>13</v>
      </c>
      <c r="C15" s="349"/>
      <c r="D15" s="349"/>
      <c r="E15" s="349"/>
      <c r="F15" s="349"/>
      <c r="G15" s="349"/>
      <c r="H15" s="349"/>
      <c r="I15" s="349"/>
      <c r="J15" s="349"/>
      <c r="K15" s="350"/>
      <c r="O15" s="25"/>
    </row>
    <row r="16" spans="2:15" ht="32" customHeight="1" x14ac:dyDescent="0.25">
      <c r="B16" s="110" t="s">
        <v>464</v>
      </c>
      <c r="C16" s="34" t="s">
        <v>427</v>
      </c>
      <c r="D16" s="35" t="s">
        <v>460</v>
      </c>
      <c r="E16" s="35" t="str">
        <f>"Unit Cost in "&amp;C11</f>
        <v>Unit Cost in EUR</v>
      </c>
      <c r="F16" s="35" t="s">
        <v>21</v>
      </c>
      <c r="G16" s="35" t="str">
        <f>"Total Cost in "&amp;C11</f>
        <v>Total Cost in EUR</v>
      </c>
      <c r="H16" s="35" t="s">
        <v>417</v>
      </c>
      <c r="I16" s="236" t="s">
        <v>16</v>
      </c>
      <c r="J16" s="236"/>
      <c r="K16" s="237"/>
      <c r="L16" s="36"/>
      <c r="M16" s="36"/>
      <c r="N16" s="36"/>
    </row>
    <row r="17" spans="2:15" s="36" customFormat="1" ht="15" customHeight="1" x14ac:dyDescent="0.35">
      <c r="B17" s="111" t="s">
        <v>1</v>
      </c>
      <c r="C17" s="37" t="s">
        <v>418</v>
      </c>
      <c r="D17" s="37"/>
      <c r="E17" s="62"/>
      <c r="F17" s="40">
        <f>E17*$C$12</f>
        <v>0</v>
      </c>
      <c r="G17" s="40">
        <f>IF(C17="Y",(D17*E17)*(1+$C$10),D17*E17)</f>
        <v>0</v>
      </c>
      <c r="H17" s="41">
        <f>IF(C17="Y",(D17*F17)*(1+$C$10),D17*F17)</f>
        <v>0</v>
      </c>
      <c r="I17" s="234"/>
      <c r="J17" s="234"/>
      <c r="K17" s="235"/>
    </row>
    <row r="18" spans="2:15" s="36" customFormat="1" ht="15" customHeight="1" x14ac:dyDescent="0.35">
      <c r="B18" s="111" t="s">
        <v>2</v>
      </c>
      <c r="C18" s="37" t="s">
        <v>418</v>
      </c>
      <c r="D18" s="37"/>
      <c r="E18" s="62"/>
      <c r="F18" s="40">
        <f t="shared" ref="F18:F23" si="0">E18*$C$12</f>
        <v>0</v>
      </c>
      <c r="G18" s="40">
        <f t="shared" ref="G18:G22" si="1">IF(C18="Y",(D18*E18)*(1+$C$10),D18*E18)</f>
        <v>0</v>
      </c>
      <c r="H18" s="41">
        <f t="shared" ref="H18:H22" si="2">IF(C18="Y",(D18*F18)*(1+$C$10),D18*F18)</f>
        <v>0</v>
      </c>
      <c r="I18" s="234"/>
      <c r="J18" s="234"/>
      <c r="K18" s="235"/>
    </row>
    <row r="19" spans="2:15" s="36" customFormat="1" ht="15" customHeight="1" x14ac:dyDescent="0.35">
      <c r="B19" s="111" t="s">
        <v>3</v>
      </c>
      <c r="C19" s="37" t="s">
        <v>418</v>
      </c>
      <c r="D19" s="37"/>
      <c r="E19" s="62"/>
      <c r="F19" s="40">
        <f t="shared" si="0"/>
        <v>0</v>
      </c>
      <c r="G19" s="40">
        <f t="shared" si="1"/>
        <v>0</v>
      </c>
      <c r="H19" s="41">
        <f t="shared" si="2"/>
        <v>0</v>
      </c>
      <c r="I19" s="234"/>
      <c r="J19" s="234"/>
      <c r="K19" s="235"/>
      <c r="L19" s="42"/>
      <c r="M19" s="42"/>
    </row>
    <row r="20" spans="2:15" s="36" customFormat="1" ht="15" customHeight="1" x14ac:dyDescent="0.35">
      <c r="B20" s="111" t="s">
        <v>4</v>
      </c>
      <c r="C20" s="37" t="s">
        <v>418</v>
      </c>
      <c r="D20" s="48"/>
      <c r="E20" s="167"/>
      <c r="F20" s="40">
        <f t="shared" si="0"/>
        <v>0</v>
      </c>
      <c r="G20" s="40">
        <f t="shared" si="1"/>
        <v>0</v>
      </c>
      <c r="H20" s="41">
        <f t="shared" si="2"/>
        <v>0</v>
      </c>
      <c r="I20" s="234"/>
      <c r="J20" s="234"/>
      <c r="K20" s="235"/>
      <c r="M20" s="42"/>
    </row>
    <row r="21" spans="2:15" s="36" customFormat="1" ht="15" customHeight="1" x14ac:dyDescent="0.35">
      <c r="B21" s="72" t="s">
        <v>458</v>
      </c>
      <c r="C21" s="37" t="s">
        <v>418</v>
      </c>
      <c r="D21" s="48"/>
      <c r="E21" s="167"/>
      <c r="F21" s="40">
        <f t="shared" si="0"/>
        <v>0</v>
      </c>
      <c r="G21" s="40">
        <f t="shared" si="1"/>
        <v>0</v>
      </c>
      <c r="H21" s="41">
        <f t="shared" si="2"/>
        <v>0</v>
      </c>
      <c r="I21" s="234"/>
      <c r="J21" s="234"/>
      <c r="K21" s="235"/>
      <c r="M21" s="42"/>
    </row>
    <row r="22" spans="2:15" s="36" customFormat="1" ht="15" customHeight="1" x14ac:dyDescent="0.35">
      <c r="B22" s="72" t="s">
        <v>459</v>
      </c>
      <c r="C22" s="37" t="s">
        <v>418</v>
      </c>
      <c r="D22" s="48"/>
      <c r="E22" s="167"/>
      <c r="F22" s="40">
        <f t="shared" si="0"/>
        <v>0</v>
      </c>
      <c r="G22" s="40">
        <f t="shared" si="1"/>
        <v>0</v>
      </c>
      <c r="H22" s="41">
        <f t="shared" si="2"/>
        <v>0</v>
      </c>
      <c r="I22" s="234"/>
      <c r="J22" s="234"/>
      <c r="K22" s="235"/>
      <c r="M22" s="42"/>
    </row>
    <row r="23" spans="2:15" s="36" customFormat="1" ht="15" customHeight="1" x14ac:dyDescent="0.35">
      <c r="B23" s="149" t="s">
        <v>482</v>
      </c>
      <c r="C23" s="37" t="s">
        <v>418</v>
      </c>
      <c r="D23" s="48"/>
      <c r="E23" s="167"/>
      <c r="F23" s="40">
        <f t="shared" si="0"/>
        <v>0</v>
      </c>
      <c r="G23" s="40">
        <f t="shared" ref="G23" si="3">IF(C23="Y",(D23*E23)*(1+$C$10),D23*E23)</f>
        <v>0</v>
      </c>
      <c r="H23" s="41">
        <f t="shared" ref="H23" si="4">IF(C23="Y",(D23*F23)*(1+$C$10),D23*F23)</f>
        <v>0</v>
      </c>
      <c r="I23" s="234"/>
      <c r="J23" s="234"/>
      <c r="K23" s="235"/>
      <c r="M23" s="42"/>
    </row>
    <row r="24" spans="2:15" s="36" customFormat="1" ht="29" customHeight="1" thickBot="1" x14ac:dyDescent="0.4">
      <c r="B24" s="244" t="str">
        <f>_xlfn.CONCAT("Total ", B16)</f>
        <v xml:space="preserve">Total Per PATIENT Fees: VISIT Fees
Note: Costs will be multiplied by the number of patients. </v>
      </c>
      <c r="C24" s="245"/>
      <c r="D24" s="245"/>
      <c r="E24" s="245"/>
      <c r="F24" s="245"/>
      <c r="G24" s="112">
        <f>SUM(G17:G23)</f>
        <v>0</v>
      </c>
      <c r="H24" s="112">
        <f>SUM(H17:H23)</f>
        <v>0</v>
      </c>
      <c r="I24" s="341"/>
      <c r="J24" s="341"/>
      <c r="K24" s="342"/>
      <c r="M24" s="43"/>
      <c r="N24" s="43"/>
      <c r="O24" s="43"/>
    </row>
    <row r="25" spans="2:15" s="25" customFormat="1" ht="14.5" thickBot="1" x14ac:dyDescent="0.35">
      <c r="B25" s="42"/>
      <c r="C25" s="42"/>
      <c r="D25" s="42"/>
      <c r="E25" s="44"/>
      <c r="F25" s="42"/>
      <c r="G25" s="42"/>
      <c r="H25" s="42"/>
      <c r="I25" s="44"/>
      <c r="J25" s="42"/>
      <c r="K25" s="42"/>
      <c r="L25" s="42"/>
      <c r="M25" s="42"/>
      <c r="N25" s="42"/>
      <c r="O25" s="42"/>
    </row>
    <row r="26" spans="2:15" ht="34" customHeight="1" thickBot="1" x14ac:dyDescent="0.3">
      <c r="B26" s="105" t="s">
        <v>463</v>
      </c>
      <c r="C26" s="106" t="s">
        <v>427</v>
      </c>
      <c r="D26" s="107" t="s">
        <v>460</v>
      </c>
      <c r="E26" s="107" t="str">
        <f>"Unit Cost in "&amp;C11</f>
        <v>Unit Cost in EUR</v>
      </c>
      <c r="F26" s="107" t="s">
        <v>21</v>
      </c>
      <c r="G26" s="107" t="str">
        <f>"Total Cost in "&amp;C11</f>
        <v>Total Cost in EUR</v>
      </c>
      <c r="H26" s="107" t="s">
        <v>417</v>
      </c>
      <c r="I26" s="345" t="s">
        <v>16</v>
      </c>
      <c r="J26" s="345"/>
      <c r="K26" s="346"/>
      <c r="L26" s="36"/>
      <c r="M26" s="36"/>
      <c r="N26" s="36"/>
    </row>
    <row r="27" spans="2:15" ht="15" customHeight="1" x14ac:dyDescent="0.25">
      <c r="B27" s="179" t="s">
        <v>403</v>
      </c>
      <c r="C27" s="100" t="s">
        <v>418</v>
      </c>
      <c r="D27" s="100"/>
      <c r="E27" s="102"/>
      <c r="F27" s="40">
        <f>E27*$C$12</f>
        <v>0</v>
      </c>
      <c r="G27" s="40">
        <f t="shared" ref="G27:G34" si="5">IF(C27="Y",(D27*E27)*(1+$C$10),D27*E27)</f>
        <v>0</v>
      </c>
      <c r="H27" s="41">
        <f t="shared" ref="H27:H34" si="6">IF(C27="Y",(D27*F27)*(1+$C$10),D27*F27)</f>
        <v>0</v>
      </c>
      <c r="I27" s="337"/>
      <c r="J27" s="337"/>
      <c r="K27" s="338"/>
      <c r="L27" s="36"/>
      <c r="M27" s="36"/>
      <c r="N27" s="36"/>
    </row>
    <row r="28" spans="2:15" ht="15" customHeight="1" x14ac:dyDescent="0.25">
      <c r="B28" s="180" t="s">
        <v>404</v>
      </c>
      <c r="C28" s="37" t="s">
        <v>418</v>
      </c>
      <c r="D28" s="37"/>
      <c r="E28" s="62"/>
      <c r="F28" s="40">
        <f t="shared" ref="F28:F39" si="7">E28*$C$12</f>
        <v>0</v>
      </c>
      <c r="G28" s="40">
        <f t="shared" si="5"/>
        <v>0</v>
      </c>
      <c r="H28" s="41">
        <f t="shared" si="6"/>
        <v>0</v>
      </c>
      <c r="I28" s="234"/>
      <c r="J28" s="234"/>
      <c r="K28" s="235"/>
      <c r="L28" s="36"/>
      <c r="M28" s="36"/>
      <c r="N28" s="36"/>
    </row>
    <row r="29" spans="2:15" ht="15" customHeight="1" x14ac:dyDescent="0.25">
      <c r="B29" s="180" t="s">
        <v>405</v>
      </c>
      <c r="C29" s="37" t="s">
        <v>418</v>
      </c>
      <c r="D29" s="37"/>
      <c r="E29" s="62"/>
      <c r="F29" s="40">
        <f t="shared" si="7"/>
        <v>0</v>
      </c>
      <c r="G29" s="40">
        <f t="shared" si="5"/>
        <v>0</v>
      </c>
      <c r="H29" s="41">
        <f t="shared" si="6"/>
        <v>0</v>
      </c>
      <c r="I29" s="234"/>
      <c r="J29" s="234"/>
      <c r="K29" s="235"/>
      <c r="L29" s="36"/>
      <c r="M29" s="36"/>
      <c r="N29" s="36"/>
    </row>
    <row r="30" spans="2:15" ht="15" customHeight="1" x14ac:dyDescent="0.25">
      <c r="B30" s="180" t="s">
        <v>406</v>
      </c>
      <c r="C30" s="37" t="s">
        <v>418</v>
      </c>
      <c r="D30" s="37"/>
      <c r="E30" s="62"/>
      <c r="F30" s="40">
        <f t="shared" si="7"/>
        <v>0</v>
      </c>
      <c r="G30" s="40">
        <f t="shared" si="5"/>
        <v>0</v>
      </c>
      <c r="H30" s="41">
        <f t="shared" si="6"/>
        <v>0</v>
      </c>
      <c r="I30" s="234"/>
      <c r="J30" s="234"/>
      <c r="K30" s="235"/>
      <c r="L30" s="36"/>
      <c r="M30" s="36"/>
      <c r="N30" s="36"/>
    </row>
    <row r="31" spans="2:15" ht="15" customHeight="1" x14ac:dyDescent="0.25">
      <c r="B31" s="180" t="s">
        <v>407</v>
      </c>
      <c r="C31" s="37" t="s">
        <v>418</v>
      </c>
      <c r="D31" s="37"/>
      <c r="E31" s="62"/>
      <c r="F31" s="40">
        <f t="shared" si="7"/>
        <v>0</v>
      </c>
      <c r="G31" s="40">
        <f t="shared" si="5"/>
        <v>0</v>
      </c>
      <c r="H31" s="41">
        <f t="shared" si="6"/>
        <v>0</v>
      </c>
      <c r="I31" s="234"/>
      <c r="J31" s="234"/>
      <c r="K31" s="235"/>
      <c r="L31" s="36"/>
      <c r="M31" s="36"/>
      <c r="N31" s="36"/>
    </row>
    <row r="32" spans="2:15" ht="15" customHeight="1" x14ac:dyDescent="0.25">
      <c r="B32" s="180" t="s">
        <v>455</v>
      </c>
      <c r="C32" s="37" t="s">
        <v>418</v>
      </c>
      <c r="D32" s="37"/>
      <c r="E32" s="62"/>
      <c r="F32" s="40">
        <f t="shared" si="7"/>
        <v>0</v>
      </c>
      <c r="G32" s="40">
        <f t="shared" si="5"/>
        <v>0</v>
      </c>
      <c r="H32" s="41">
        <f t="shared" si="6"/>
        <v>0</v>
      </c>
      <c r="I32" s="234"/>
      <c r="J32" s="234"/>
      <c r="K32" s="235"/>
      <c r="L32" s="36"/>
      <c r="M32" s="36"/>
      <c r="N32" s="36"/>
    </row>
    <row r="33" spans="1:15" ht="15" customHeight="1" x14ac:dyDescent="0.25">
      <c r="B33" s="180" t="s">
        <v>456</v>
      </c>
      <c r="C33" s="37" t="s">
        <v>418</v>
      </c>
      <c r="D33" s="37"/>
      <c r="E33" s="62"/>
      <c r="F33" s="40">
        <f t="shared" si="7"/>
        <v>0</v>
      </c>
      <c r="G33" s="40">
        <f t="shared" si="5"/>
        <v>0</v>
      </c>
      <c r="H33" s="41">
        <f t="shared" si="6"/>
        <v>0</v>
      </c>
      <c r="I33" s="234"/>
      <c r="J33" s="234"/>
      <c r="K33" s="235"/>
      <c r="L33" s="36"/>
      <c r="M33" s="36"/>
      <c r="N33" s="36"/>
    </row>
    <row r="34" spans="1:15" ht="15" customHeight="1" x14ac:dyDescent="0.25">
      <c r="B34" s="181" t="s">
        <v>408</v>
      </c>
      <c r="C34" s="139" t="s">
        <v>418</v>
      </c>
      <c r="D34" s="139"/>
      <c r="E34" s="140"/>
      <c r="F34" s="40">
        <f t="shared" si="7"/>
        <v>0</v>
      </c>
      <c r="G34" s="141">
        <f t="shared" si="5"/>
        <v>0</v>
      </c>
      <c r="H34" s="142">
        <f t="shared" si="6"/>
        <v>0</v>
      </c>
      <c r="I34" s="251"/>
      <c r="J34" s="251"/>
      <c r="K34" s="252"/>
      <c r="L34" s="36"/>
      <c r="M34" s="36"/>
      <c r="N34" s="36"/>
    </row>
    <row r="35" spans="1:15" s="36" customFormat="1" ht="33" customHeight="1" thickBot="1" x14ac:dyDescent="0.35">
      <c r="A35" s="25"/>
      <c r="B35" s="177" t="s">
        <v>483</v>
      </c>
      <c r="C35" s="182" t="s">
        <v>418</v>
      </c>
      <c r="D35" s="168"/>
      <c r="E35" s="169"/>
      <c r="F35" s="40">
        <f t="shared" si="7"/>
        <v>0</v>
      </c>
      <c r="G35" s="141">
        <f t="shared" ref="G35" si="8">IF(C35="Y",(D35*E35)*(1+$C$10),D35*E35)</f>
        <v>0</v>
      </c>
      <c r="H35" s="142">
        <f t="shared" ref="H35" si="9">IF(C35="Y",(D35*F35)*(1+$C$10),D35*F35)</f>
        <v>0</v>
      </c>
      <c r="I35" s="354" t="s">
        <v>484</v>
      </c>
      <c r="J35" s="354"/>
      <c r="K35" s="355"/>
    </row>
    <row r="36" spans="1:15" s="77" customFormat="1" ht="15" customHeight="1" x14ac:dyDescent="0.3">
      <c r="A36" s="25"/>
      <c r="B36" s="89" t="s">
        <v>457</v>
      </c>
      <c r="C36" s="90" t="s">
        <v>418</v>
      </c>
      <c r="D36" s="91"/>
      <c r="E36" s="92"/>
      <c r="F36" s="183">
        <f>E36*$C$12</f>
        <v>0</v>
      </c>
      <c r="G36" s="184">
        <f>IF(C36="Y",(D36*E36)*(1+$C$10),D36*E36)</f>
        <v>0</v>
      </c>
      <c r="H36" s="184">
        <f t="shared" ref="H36:H39" si="10">IF(C36="Y",(D36*F36)*(1+$C$10),D36*F36)</f>
        <v>0</v>
      </c>
      <c r="I36" s="248" t="s">
        <v>451</v>
      </c>
      <c r="J36" s="249"/>
      <c r="K36" s="250"/>
    </row>
    <row r="37" spans="1:15" s="77" customFormat="1" ht="15" customHeight="1" x14ac:dyDescent="0.3">
      <c r="A37" s="25"/>
      <c r="B37" s="93" t="s">
        <v>457</v>
      </c>
      <c r="C37" s="73" t="s">
        <v>418</v>
      </c>
      <c r="D37" s="74"/>
      <c r="E37" s="75"/>
      <c r="F37" s="185">
        <f t="shared" si="7"/>
        <v>0</v>
      </c>
      <c r="G37" s="76">
        <f t="shared" ref="G37:G39" si="11">IF(C37="Y",(D37*E37)*(1+$C$10),D37*E37)</f>
        <v>0</v>
      </c>
      <c r="H37" s="76">
        <f t="shared" si="10"/>
        <v>0</v>
      </c>
      <c r="I37" s="317" t="s">
        <v>451</v>
      </c>
      <c r="J37" s="318"/>
      <c r="K37" s="319"/>
    </row>
    <row r="38" spans="1:15" s="77" customFormat="1" ht="15" customHeight="1" x14ac:dyDescent="0.3">
      <c r="A38" s="25"/>
      <c r="B38" s="93" t="s">
        <v>457</v>
      </c>
      <c r="C38" s="73" t="s">
        <v>418</v>
      </c>
      <c r="D38" s="74"/>
      <c r="E38" s="75"/>
      <c r="F38" s="185">
        <f t="shared" si="7"/>
        <v>0</v>
      </c>
      <c r="G38" s="76">
        <f t="shared" si="11"/>
        <v>0</v>
      </c>
      <c r="H38" s="76">
        <f t="shared" si="10"/>
        <v>0</v>
      </c>
      <c r="I38" s="317" t="s">
        <v>451</v>
      </c>
      <c r="J38" s="318"/>
      <c r="K38" s="319"/>
    </row>
    <row r="39" spans="1:15" s="77" customFormat="1" ht="15" customHeight="1" thickBot="1" x14ac:dyDescent="0.35">
      <c r="A39" s="25"/>
      <c r="B39" s="94" t="s">
        <v>457</v>
      </c>
      <c r="C39" s="95" t="s">
        <v>418</v>
      </c>
      <c r="D39" s="96"/>
      <c r="E39" s="97"/>
      <c r="F39" s="185">
        <f t="shared" si="7"/>
        <v>0</v>
      </c>
      <c r="G39" s="186">
        <f t="shared" si="11"/>
        <v>0</v>
      </c>
      <c r="H39" s="186">
        <f t="shared" si="10"/>
        <v>0</v>
      </c>
      <c r="I39" s="320" t="s">
        <v>451</v>
      </c>
      <c r="J39" s="321"/>
      <c r="K39" s="322"/>
    </row>
    <row r="40" spans="1:15" ht="16" customHeight="1" x14ac:dyDescent="0.25">
      <c r="B40" s="360" t="s">
        <v>95</v>
      </c>
      <c r="C40" s="361"/>
      <c r="D40" s="361"/>
      <c r="E40" s="361"/>
      <c r="F40" s="361"/>
      <c r="G40" s="123">
        <f>SUM(G27:G39)</f>
        <v>0</v>
      </c>
      <c r="H40" s="123">
        <f>SUM(H27:H39)</f>
        <v>0</v>
      </c>
      <c r="I40" s="246"/>
      <c r="J40" s="246"/>
      <c r="K40" s="247"/>
      <c r="L40" s="36"/>
      <c r="M40" s="36"/>
      <c r="N40" s="36"/>
    </row>
    <row r="41" spans="1:15" s="25" customFormat="1" ht="16" customHeight="1" thickBot="1" x14ac:dyDescent="0.35">
      <c r="B41" s="241" t="s">
        <v>468</v>
      </c>
      <c r="C41" s="242"/>
      <c r="D41" s="242"/>
      <c r="E41" s="242"/>
      <c r="F41" s="242"/>
      <c r="G41" s="242"/>
      <c r="H41" s="242"/>
      <c r="I41" s="242"/>
      <c r="J41" s="242"/>
      <c r="K41" s="243"/>
      <c r="L41" s="42"/>
      <c r="M41" s="42"/>
      <c r="N41" s="42"/>
      <c r="O41" s="42"/>
    </row>
    <row r="42" spans="1:15" s="25" customFormat="1" ht="14.5" thickBot="1" x14ac:dyDescent="0.35">
      <c r="B42" s="42"/>
      <c r="C42" s="42"/>
      <c r="D42" s="42"/>
      <c r="E42" s="44"/>
      <c r="F42" s="42"/>
      <c r="G42" s="42"/>
      <c r="H42" s="42"/>
      <c r="I42" s="42"/>
      <c r="J42" s="46"/>
      <c r="K42" s="42"/>
      <c r="L42" s="42"/>
      <c r="M42" s="42"/>
      <c r="N42" s="42"/>
      <c r="O42" s="42"/>
    </row>
    <row r="43" spans="1:15" ht="17" customHeight="1" x14ac:dyDescent="0.25">
      <c r="B43" s="238" t="s">
        <v>97</v>
      </c>
      <c r="C43" s="239"/>
      <c r="D43" s="239"/>
      <c r="E43" s="239"/>
      <c r="F43" s="239"/>
      <c r="G43" s="239"/>
      <c r="H43" s="239"/>
      <c r="I43" s="239"/>
      <c r="J43" s="239"/>
      <c r="K43" s="240"/>
      <c r="L43" s="36"/>
      <c r="M43" s="36"/>
      <c r="N43" s="36"/>
      <c r="O43" s="36"/>
    </row>
    <row r="44" spans="1:15" ht="39" customHeight="1" thickBot="1" x14ac:dyDescent="0.3">
      <c r="B44" s="108" t="s">
        <v>465</v>
      </c>
      <c r="C44" s="109" t="s">
        <v>427</v>
      </c>
      <c r="D44" s="109" t="s">
        <v>461</v>
      </c>
      <c r="E44" s="109" t="str">
        <f>"Unit Cost in "&amp;C11</f>
        <v>Unit Cost in EUR</v>
      </c>
      <c r="F44" s="109" t="s">
        <v>21</v>
      </c>
      <c r="G44" s="109" t="str">
        <f>"Total Cost in "&amp;C11</f>
        <v>Total Cost in EUR</v>
      </c>
      <c r="H44" s="109" t="s">
        <v>22</v>
      </c>
      <c r="I44" s="339" t="s">
        <v>16</v>
      </c>
      <c r="J44" s="339"/>
      <c r="K44" s="340"/>
      <c r="L44" s="36"/>
      <c r="M44" s="36"/>
      <c r="N44" s="36"/>
    </row>
    <row r="45" spans="1:15" ht="15" customHeight="1" x14ac:dyDescent="0.25">
      <c r="B45" s="179" t="s">
        <v>409</v>
      </c>
      <c r="C45" s="98" t="s">
        <v>419</v>
      </c>
      <c r="D45" s="175"/>
      <c r="E45" s="99"/>
      <c r="F45" s="141">
        <f>E45*C$12</f>
        <v>0</v>
      </c>
      <c r="G45" s="141">
        <f t="shared" ref="G45" si="12">IF(C45="Y",(D45*E45)*(1+$C$10),D45*E45)</f>
        <v>0</v>
      </c>
      <c r="H45" s="142">
        <f t="shared" ref="H45" si="13">IF(C45="Y",(D45*F45)*(1+$C$10),D45*F45)</f>
        <v>0</v>
      </c>
      <c r="I45" s="336"/>
      <c r="J45" s="337"/>
      <c r="K45" s="338"/>
      <c r="L45" s="36"/>
      <c r="M45" s="36"/>
      <c r="N45" s="36"/>
    </row>
    <row r="46" spans="1:15" ht="15" customHeight="1" x14ac:dyDescent="0.25">
      <c r="B46" s="180" t="s">
        <v>410</v>
      </c>
      <c r="C46" s="48" t="s">
        <v>419</v>
      </c>
      <c r="D46" s="176"/>
      <c r="E46" s="79"/>
      <c r="F46" s="141">
        <f t="shared" ref="F46:F62" si="14">E46*C$12</f>
        <v>0</v>
      </c>
      <c r="G46" s="141">
        <f t="shared" ref="G46:G48" si="15">IF(C46="Y",(D46*E46)*(1+$C$10),D46*E46)</f>
        <v>0</v>
      </c>
      <c r="H46" s="142">
        <f t="shared" ref="H46:H48" si="16">IF(C46="Y",(D46*F46)*(1+$C$10),D46*F46)</f>
        <v>0</v>
      </c>
      <c r="I46" s="351"/>
      <c r="J46" s="234"/>
      <c r="K46" s="235"/>
      <c r="L46" s="36"/>
      <c r="M46" s="36"/>
      <c r="N46" s="36"/>
    </row>
    <row r="47" spans="1:15" s="25" customFormat="1" ht="15" customHeight="1" x14ac:dyDescent="0.3">
      <c r="B47" s="187" t="s">
        <v>478</v>
      </c>
      <c r="C47" s="48" t="s">
        <v>419</v>
      </c>
      <c r="D47" s="176"/>
      <c r="E47" s="63"/>
      <c r="F47" s="141">
        <f t="shared" si="14"/>
        <v>0</v>
      </c>
      <c r="G47" s="40">
        <f t="shared" si="15"/>
        <v>0</v>
      </c>
      <c r="H47" s="41">
        <f t="shared" si="16"/>
        <v>0</v>
      </c>
      <c r="I47" s="234"/>
      <c r="J47" s="234"/>
      <c r="K47" s="234"/>
      <c r="L47" s="36"/>
      <c r="M47" s="36"/>
      <c r="N47" s="36"/>
      <c r="O47" s="24"/>
    </row>
    <row r="48" spans="1:15" ht="15" customHeight="1" x14ac:dyDescent="0.25">
      <c r="B48" s="149" t="s">
        <v>411</v>
      </c>
      <c r="C48" s="48" t="s">
        <v>419</v>
      </c>
      <c r="D48" s="176"/>
      <c r="E48" s="63"/>
      <c r="F48" s="141">
        <f t="shared" si="14"/>
        <v>0</v>
      </c>
      <c r="G48" s="40">
        <f t="shared" si="15"/>
        <v>0</v>
      </c>
      <c r="H48" s="41">
        <f t="shared" si="16"/>
        <v>0</v>
      </c>
      <c r="I48" s="234"/>
      <c r="J48" s="234"/>
      <c r="K48" s="234"/>
      <c r="L48" s="36"/>
      <c r="M48" s="36"/>
      <c r="N48" s="36"/>
    </row>
    <row r="49" spans="2:15" ht="15" customHeight="1" x14ac:dyDescent="0.25">
      <c r="B49" s="149" t="s">
        <v>416</v>
      </c>
      <c r="C49" s="48" t="s">
        <v>419</v>
      </c>
      <c r="D49" s="176"/>
      <c r="E49" s="63"/>
      <c r="F49" s="141">
        <f t="shared" si="14"/>
        <v>0</v>
      </c>
      <c r="G49" s="40">
        <f t="shared" ref="G49:G53" si="17">IF(C49="Y",(D49*E49)*(1+$C$10),D49*E49)</f>
        <v>0</v>
      </c>
      <c r="H49" s="41">
        <f t="shared" ref="H49:H53" si="18">IF(C49="Y",(D49*F49)*(1+$C$10),D49*F49)</f>
        <v>0</v>
      </c>
      <c r="I49" s="263" t="s">
        <v>430</v>
      </c>
      <c r="J49" s="263"/>
      <c r="K49" s="263"/>
      <c r="L49" s="36"/>
      <c r="M49" s="36"/>
      <c r="N49" s="36"/>
    </row>
    <row r="50" spans="2:15" ht="15" customHeight="1" x14ac:dyDescent="0.25">
      <c r="B50" s="149" t="s">
        <v>415</v>
      </c>
      <c r="C50" s="48" t="s">
        <v>419</v>
      </c>
      <c r="D50" s="176"/>
      <c r="E50" s="63"/>
      <c r="F50" s="141">
        <f t="shared" si="14"/>
        <v>0</v>
      </c>
      <c r="G50" s="40">
        <f t="shared" si="17"/>
        <v>0</v>
      </c>
      <c r="H50" s="41">
        <f t="shared" si="18"/>
        <v>0</v>
      </c>
      <c r="I50" s="234"/>
      <c r="J50" s="234"/>
      <c r="K50" s="234"/>
      <c r="L50" s="36"/>
      <c r="M50" s="36"/>
      <c r="N50" s="36"/>
    </row>
    <row r="51" spans="2:15" ht="15" customHeight="1" x14ac:dyDescent="0.25">
      <c r="B51" s="149" t="s">
        <v>479</v>
      </c>
      <c r="C51" s="48" t="s">
        <v>419</v>
      </c>
      <c r="D51" s="176"/>
      <c r="E51" s="63"/>
      <c r="F51" s="141">
        <f t="shared" si="14"/>
        <v>0</v>
      </c>
      <c r="G51" s="40">
        <f t="shared" si="17"/>
        <v>0</v>
      </c>
      <c r="H51" s="41">
        <f t="shared" si="18"/>
        <v>0</v>
      </c>
      <c r="I51" s="234"/>
      <c r="J51" s="234"/>
      <c r="K51" s="234"/>
      <c r="L51" s="36"/>
      <c r="M51" s="36"/>
      <c r="N51" s="36"/>
    </row>
    <row r="52" spans="2:15" ht="15" customHeight="1" x14ac:dyDescent="0.25">
      <c r="B52" s="178" t="s">
        <v>480</v>
      </c>
      <c r="C52" s="48" t="s">
        <v>419</v>
      </c>
      <c r="D52" s="176"/>
      <c r="E52" s="63"/>
      <c r="F52" s="141">
        <f t="shared" si="14"/>
        <v>0</v>
      </c>
      <c r="G52" s="40">
        <f t="shared" si="17"/>
        <v>0</v>
      </c>
      <c r="H52" s="41">
        <f t="shared" si="18"/>
        <v>0</v>
      </c>
      <c r="I52" s="234"/>
      <c r="J52" s="234"/>
      <c r="K52" s="234"/>
      <c r="L52" s="36"/>
      <c r="M52" s="36"/>
      <c r="N52" s="36"/>
    </row>
    <row r="53" spans="2:15" s="36" customFormat="1" ht="15" customHeight="1" x14ac:dyDescent="0.35">
      <c r="B53" s="149" t="s">
        <v>481</v>
      </c>
      <c r="C53" s="139"/>
      <c r="D53" s="176"/>
      <c r="E53" s="63"/>
      <c r="F53" s="141">
        <f t="shared" si="14"/>
        <v>0</v>
      </c>
      <c r="G53" s="40">
        <f t="shared" si="17"/>
        <v>0</v>
      </c>
      <c r="H53" s="41">
        <f t="shared" si="18"/>
        <v>0</v>
      </c>
      <c r="I53" s="234"/>
      <c r="J53" s="234"/>
      <c r="K53" s="234"/>
      <c r="M53" s="42"/>
    </row>
    <row r="54" spans="2:15" ht="15" customHeight="1" x14ac:dyDescent="0.25">
      <c r="B54" s="178" t="s">
        <v>477</v>
      </c>
      <c r="C54" s="48" t="s">
        <v>419</v>
      </c>
      <c r="D54" s="176"/>
      <c r="E54" s="63"/>
      <c r="F54" s="141">
        <f t="shared" si="14"/>
        <v>0</v>
      </c>
      <c r="G54" s="40">
        <f t="shared" ref="G54" si="19">IF(C54="Y",(D54*E54)*(1+$C$10),D54*E54)</f>
        <v>0</v>
      </c>
      <c r="H54" s="41">
        <f t="shared" ref="H54" si="20">IF(C54="Y",(D54*F54)*(1+$C$10),D54*F54)</f>
        <v>0</v>
      </c>
      <c r="I54" s="267" t="s">
        <v>424</v>
      </c>
      <c r="J54" s="267"/>
      <c r="K54" s="267"/>
      <c r="L54" s="36"/>
      <c r="M54" s="36"/>
      <c r="N54" s="36"/>
    </row>
    <row r="55" spans="2:15" ht="15" customHeight="1" x14ac:dyDescent="0.25">
      <c r="B55" s="178" t="s">
        <v>453</v>
      </c>
      <c r="C55" s="48" t="s">
        <v>419</v>
      </c>
      <c r="D55" s="176"/>
      <c r="E55" s="63"/>
      <c r="F55" s="141">
        <f t="shared" si="14"/>
        <v>0</v>
      </c>
      <c r="G55" s="40">
        <f t="shared" ref="G55:G62" si="21">IF(C55="Y",(D55*E55)*(1+$C$10),D55*E55)</f>
        <v>0</v>
      </c>
      <c r="H55" s="41">
        <f t="shared" ref="H55:H62" si="22">IF(C55="Y",(D55*F55)*(1+$C$10),D55*F55)</f>
        <v>0</v>
      </c>
      <c r="I55" s="267" t="s">
        <v>424</v>
      </c>
      <c r="J55" s="267"/>
      <c r="K55" s="267"/>
      <c r="L55" s="36"/>
      <c r="M55" s="36"/>
      <c r="N55" s="36"/>
    </row>
    <row r="56" spans="2:15" s="25" customFormat="1" ht="15" customHeight="1" x14ac:dyDescent="0.3">
      <c r="B56" s="178" t="s">
        <v>454</v>
      </c>
      <c r="C56" s="48" t="s">
        <v>419</v>
      </c>
      <c r="D56" s="176"/>
      <c r="E56" s="63"/>
      <c r="F56" s="141">
        <f t="shared" si="14"/>
        <v>0</v>
      </c>
      <c r="G56" s="40">
        <f t="shared" si="21"/>
        <v>0</v>
      </c>
      <c r="H56" s="41">
        <f t="shared" si="22"/>
        <v>0</v>
      </c>
      <c r="I56" s="267" t="s">
        <v>424</v>
      </c>
      <c r="J56" s="267"/>
      <c r="K56" s="267"/>
      <c r="L56" s="36"/>
      <c r="M56" s="36"/>
      <c r="N56" s="36"/>
      <c r="O56" s="24"/>
    </row>
    <row r="57" spans="2:15" s="25" customFormat="1" ht="15" customHeight="1" x14ac:dyDescent="0.3">
      <c r="B57" s="178" t="s">
        <v>425</v>
      </c>
      <c r="C57" s="48" t="s">
        <v>419</v>
      </c>
      <c r="D57" s="176"/>
      <c r="E57" s="63"/>
      <c r="F57" s="141">
        <f t="shared" si="14"/>
        <v>0</v>
      </c>
      <c r="G57" s="40">
        <f t="shared" si="21"/>
        <v>0</v>
      </c>
      <c r="H57" s="41">
        <f t="shared" si="22"/>
        <v>0</v>
      </c>
      <c r="I57" s="267" t="s">
        <v>424</v>
      </c>
      <c r="J57" s="267"/>
      <c r="K57" s="267"/>
      <c r="L57" s="36"/>
      <c r="M57" s="36"/>
      <c r="N57" s="36"/>
      <c r="O57" s="24"/>
    </row>
    <row r="58" spans="2:15" s="25" customFormat="1" ht="15" customHeight="1" x14ac:dyDescent="0.3">
      <c r="B58" s="149" t="s">
        <v>412</v>
      </c>
      <c r="C58" s="48" t="s">
        <v>419</v>
      </c>
      <c r="D58" s="176"/>
      <c r="E58" s="63"/>
      <c r="F58" s="141">
        <f t="shared" si="14"/>
        <v>0</v>
      </c>
      <c r="G58" s="40">
        <f t="shared" si="21"/>
        <v>0</v>
      </c>
      <c r="H58" s="41">
        <f t="shared" si="22"/>
        <v>0</v>
      </c>
      <c r="I58" s="234"/>
      <c r="J58" s="234"/>
      <c r="K58" s="234"/>
      <c r="L58" s="36"/>
      <c r="M58" s="36"/>
      <c r="N58" s="36"/>
      <c r="O58" s="24"/>
    </row>
    <row r="59" spans="2:15" s="25" customFormat="1" ht="15" customHeight="1" x14ac:dyDescent="0.3">
      <c r="B59" s="149" t="s">
        <v>413</v>
      </c>
      <c r="C59" s="48" t="s">
        <v>419</v>
      </c>
      <c r="D59" s="176"/>
      <c r="E59" s="63"/>
      <c r="F59" s="141">
        <f t="shared" si="14"/>
        <v>0</v>
      </c>
      <c r="G59" s="40">
        <f t="shared" si="21"/>
        <v>0</v>
      </c>
      <c r="H59" s="41">
        <f t="shared" si="22"/>
        <v>0</v>
      </c>
      <c r="I59" s="234"/>
      <c r="J59" s="234"/>
      <c r="K59" s="234"/>
      <c r="L59" s="36"/>
      <c r="M59" s="36"/>
      <c r="N59" s="36"/>
      <c r="O59" s="24"/>
    </row>
    <row r="60" spans="2:15" s="25" customFormat="1" ht="15" customHeight="1" x14ac:dyDescent="0.3">
      <c r="B60" s="149" t="s">
        <v>414</v>
      </c>
      <c r="C60" s="48" t="s">
        <v>419</v>
      </c>
      <c r="D60" s="176"/>
      <c r="E60" s="63"/>
      <c r="F60" s="141">
        <f t="shared" si="14"/>
        <v>0</v>
      </c>
      <c r="G60" s="40">
        <f t="shared" si="21"/>
        <v>0</v>
      </c>
      <c r="H60" s="41">
        <f t="shared" si="22"/>
        <v>0</v>
      </c>
      <c r="I60" s="234"/>
      <c r="J60" s="234"/>
      <c r="K60" s="234"/>
      <c r="L60" s="36"/>
      <c r="M60" s="36"/>
      <c r="N60" s="36"/>
      <c r="O60" s="24"/>
    </row>
    <row r="61" spans="2:15" s="25" customFormat="1" ht="15" customHeight="1" x14ac:dyDescent="0.3">
      <c r="B61" s="178" t="s">
        <v>452</v>
      </c>
      <c r="C61" s="48" t="s">
        <v>419</v>
      </c>
      <c r="D61" s="176"/>
      <c r="E61" s="63"/>
      <c r="F61" s="141">
        <f t="shared" si="14"/>
        <v>0</v>
      </c>
      <c r="G61" s="40">
        <f t="shared" si="21"/>
        <v>0</v>
      </c>
      <c r="H61" s="41">
        <f t="shared" si="22"/>
        <v>0</v>
      </c>
      <c r="I61" s="234"/>
      <c r="J61" s="234"/>
      <c r="K61" s="234"/>
      <c r="L61" s="36"/>
      <c r="M61" s="36"/>
      <c r="N61" s="36"/>
      <c r="O61" s="24"/>
    </row>
    <row r="62" spans="2:15" s="25" customFormat="1" ht="15" customHeight="1" thickBot="1" x14ac:dyDescent="0.35">
      <c r="B62" s="188" t="s">
        <v>449</v>
      </c>
      <c r="C62" s="170" t="s">
        <v>419</v>
      </c>
      <c r="D62" s="171"/>
      <c r="E62" s="172"/>
      <c r="F62" s="173">
        <f t="shared" si="14"/>
        <v>0</v>
      </c>
      <c r="G62" s="173">
        <f t="shared" si="21"/>
        <v>0</v>
      </c>
      <c r="H62" s="174">
        <f t="shared" si="22"/>
        <v>0</v>
      </c>
      <c r="I62" s="264"/>
      <c r="J62" s="265"/>
      <c r="K62" s="266"/>
      <c r="L62" s="36"/>
      <c r="M62" s="36"/>
      <c r="N62" s="36"/>
      <c r="O62" s="24"/>
    </row>
    <row r="63" spans="2:15" s="25" customFormat="1" ht="15" customHeight="1" x14ac:dyDescent="0.3">
      <c r="B63" s="80" t="s">
        <v>450</v>
      </c>
      <c r="C63" s="81" t="s">
        <v>419</v>
      </c>
      <c r="D63" s="82"/>
      <c r="E63" s="83"/>
      <c r="F63" s="145">
        <f t="shared" ref="F63:F65" si="23">E63*C$12</f>
        <v>0</v>
      </c>
      <c r="G63" s="145">
        <f t="shared" ref="G63:G65" si="24">IF(C63="Y",(D63*E63)*(1+$C$10),D63*E63)</f>
        <v>0</v>
      </c>
      <c r="H63" s="145">
        <f t="shared" ref="H63:H65" si="25">IF(C63="Y",(D63*F63)*(1+$C$10),D63*F63)</f>
        <v>0</v>
      </c>
      <c r="I63" s="286" t="s">
        <v>451</v>
      </c>
      <c r="J63" s="287"/>
      <c r="K63" s="288"/>
      <c r="L63" s="36"/>
      <c r="M63" s="36"/>
      <c r="N63" s="36"/>
      <c r="O63" s="24"/>
    </row>
    <row r="64" spans="2:15" s="25" customFormat="1" ht="15" customHeight="1" x14ac:dyDescent="0.3">
      <c r="B64" s="84" t="s">
        <v>450</v>
      </c>
      <c r="C64" s="69" t="s">
        <v>419</v>
      </c>
      <c r="D64" s="70"/>
      <c r="E64" s="71"/>
      <c r="F64" s="143">
        <f t="shared" si="23"/>
        <v>0</v>
      </c>
      <c r="G64" s="143">
        <f t="shared" si="24"/>
        <v>0</v>
      </c>
      <c r="H64" s="143">
        <f t="shared" si="25"/>
        <v>0</v>
      </c>
      <c r="I64" s="253" t="s">
        <v>451</v>
      </c>
      <c r="J64" s="254"/>
      <c r="K64" s="255"/>
      <c r="L64" s="36"/>
      <c r="M64" s="36"/>
      <c r="N64" s="36"/>
      <c r="O64" s="24"/>
    </row>
    <row r="65" spans="1:15" s="25" customFormat="1" ht="15" customHeight="1" thickBot="1" x14ac:dyDescent="0.35">
      <c r="B65" s="85" t="s">
        <v>450</v>
      </c>
      <c r="C65" s="86" t="s">
        <v>419</v>
      </c>
      <c r="D65" s="87"/>
      <c r="E65" s="88"/>
      <c r="F65" s="146">
        <f t="shared" si="23"/>
        <v>0</v>
      </c>
      <c r="G65" s="146">
        <f t="shared" si="24"/>
        <v>0</v>
      </c>
      <c r="H65" s="146">
        <f t="shared" si="25"/>
        <v>0</v>
      </c>
      <c r="I65" s="333" t="s">
        <v>451</v>
      </c>
      <c r="J65" s="334"/>
      <c r="K65" s="335"/>
      <c r="L65" s="36"/>
      <c r="M65" s="36"/>
      <c r="N65" s="36"/>
      <c r="O65" s="24"/>
    </row>
    <row r="66" spans="1:15" ht="20" customHeight="1" x14ac:dyDescent="0.25">
      <c r="B66" s="307" t="s">
        <v>96</v>
      </c>
      <c r="C66" s="308"/>
      <c r="D66" s="308"/>
      <c r="E66" s="308"/>
      <c r="F66" s="308"/>
      <c r="G66" s="113">
        <f>SUM(G45:G65)</f>
        <v>0</v>
      </c>
      <c r="H66" s="113">
        <f>SUM(H45:H65)</f>
        <v>0</v>
      </c>
      <c r="I66" s="309"/>
      <c r="J66" s="309"/>
      <c r="K66" s="310"/>
      <c r="L66" s="36"/>
      <c r="M66" s="36"/>
      <c r="N66" s="42"/>
    </row>
    <row r="67" spans="1:15" s="25" customFormat="1" ht="20" customHeight="1" thickBot="1" x14ac:dyDescent="0.35">
      <c r="B67" s="241" t="s">
        <v>467</v>
      </c>
      <c r="C67" s="242"/>
      <c r="D67" s="242"/>
      <c r="E67" s="242"/>
      <c r="F67" s="242"/>
      <c r="G67" s="242"/>
      <c r="H67" s="242"/>
      <c r="I67" s="242"/>
      <c r="J67" s="242"/>
      <c r="K67" s="243"/>
      <c r="L67" s="42"/>
      <c r="M67" s="42"/>
      <c r="O67" s="42"/>
    </row>
    <row r="68" spans="1:15" s="25" customFormat="1" ht="20" customHeight="1" thickBot="1" x14ac:dyDescent="0.35">
      <c r="B68" s="50"/>
      <c r="C68" s="50"/>
      <c r="D68" s="50"/>
      <c r="E68" s="50"/>
      <c r="F68" s="50"/>
      <c r="G68" s="50"/>
      <c r="H68" s="50"/>
      <c r="I68" s="50"/>
      <c r="J68" s="50"/>
      <c r="K68" s="42"/>
      <c r="L68" s="42"/>
      <c r="M68" s="42"/>
      <c r="N68" s="42"/>
      <c r="O68" s="42"/>
    </row>
    <row r="69" spans="1:15" s="26" customFormat="1" ht="30" customHeight="1" thickBot="1" x14ac:dyDescent="0.4">
      <c r="B69" s="116" t="s">
        <v>15</v>
      </c>
      <c r="C69" s="117" t="s">
        <v>427</v>
      </c>
      <c r="D69" s="114" t="s">
        <v>462</v>
      </c>
      <c r="E69" s="114" t="str">
        <f>"Unit Cost in "&amp;C11</f>
        <v>Unit Cost in EUR</v>
      </c>
      <c r="F69" s="114" t="s">
        <v>21</v>
      </c>
      <c r="G69" s="114" t="str">
        <f>"Total Cost in "&amp;C11</f>
        <v>Total Cost in EUR</v>
      </c>
      <c r="H69" s="114" t="s">
        <v>22</v>
      </c>
      <c r="I69" s="315" t="s">
        <v>16</v>
      </c>
      <c r="J69" s="315"/>
      <c r="K69" s="316"/>
      <c r="L69" s="67"/>
      <c r="M69" s="67"/>
      <c r="N69" s="67"/>
    </row>
    <row r="70" spans="1:15" ht="15" customHeight="1" x14ac:dyDescent="0.25">
      <c r="B70" s="118" t="s">
        <v>446</v>
      </c>
      <c r="C70" s="119" t="s">
        <v>419</v>
      </c>
      <c r="D70" s="120"/>
      <c r="E70" s="121"/>
      <c r="F70" s="141">
        <f t="shared" ref="F70:F76" si="26">E70*C$12</f>
        <v>0</v>
      </c>
      <c r="G70" s="141">
        <f t="shared" ref="G70" si="27">IF(C70="Y",(D70*E70)*(1+$C$10),D70*E70)</f>
        <v>0</v>
      </c>
      <c r="H70" s="142">
        <f t="shared" ref="H70" si="28">IF(C70="Y",(D70*F70)*(1+$C$10),D70*F70)</f>
        <v>0</v>
      </c>
      <c r="I70" s="323"/>
      <c r="J70" s="324"/>
      <c r="K70" s="325"/>
      <c r="L70" s="36"/>
      <c r="M70" s="36"/>
      <c r="N70" s="36"/>
    </row>
    <row r="71" spans="1:15" ht="15" customHeight="1" x14ac:dyDescent="0.25">
      <c r="B71" s="115" t="s">
        <v>19</v>
      </c>
      <c r="C71" s="65" t="s">
        <v>419</v>
      </c>
      <c r="D71" s="66"/>
      <c r="E71" s="66"/>
      <c r="F71" s="141">
        <f t="shared" si="26"/>
        <v>0</v>
      </c>
      <c r="G71" s="141">
        <f t="shared" ref="G71:G82" si="29">IF(C71="Y",(D71*E71)*(1+$C$10),D71*E71)</f>
        <v>0</v>
      </c>
      <c r="H71" s="142">
        <f t="shared" ref="H71:H82" si="30">IF(C71="Y",(D71*F71)*(1+$C$10),D71*F71)</f>
        <v>0</v>
      </c>
      <c r="I71" s="256"/>
      <c r="J71" s="257"/>
      <c r="K71" s="258"/>
      <c r="L71" s="36"/>
      <c r="M71" s="36"/>
      <c r="N71" s="36"/>
    </row>
    <row r="72" spans="1:15" ht="15" customHeight="1" x14ac:dyDescent="0.25">
      <c r="B72" s="115" t="s">
        <v>447</v>
      </c>
      <c r="C72" s="65" t="s">
        <v>419</v>
      </c>
      <c r="D72" s="66"/>
      <c r="E72" s="66"/>
      <c r="F72" s="141">
        <f t="shared" si="26"/>
        <v>0</v>
      </c>
      <c r="G72" s="141">
        <f t="shared" si="29"/>
        <v>0</v>
      </c>
      <c r="H72" s="142">
        <f t="shared" si="30"/>
        <v>0</v>
      </c>
      <c r="I72" s="256"/>
      <c r="J72" s="257"/>
      <c r="K72" s="258"/>
      <c r="L72" s="36"/>
      <c r="M72" s="36"/>
      <c r="N72" s="36"/>
    </row>
    <row r="73" spans="1:15" ht="15" customHeight="1" x14ac:dyDescent="0.25">
      <c r="B73" s="115" t="s">
        <v>20</v>
      </c>
      <c r="C73" s="65" t="s">
        <v>419</v>
      </c>
      <c r="D73" s="66"/>
      <c r="E73" s="66"/>
      <c r="F73" s="141">
        <f t="shared" si="26"/>
        <v>0</v>
      </c>
      <c r="G73" s="141">
        <f t="shared" si="29"/>
        <v>0</v>
      </c>
      <c r="H73" s="142">
        <f t="shared" si="30"/>
        <v>0</v>
      </c>
      <c r="I73" s="256"/>
      <c r="J73" s="257"/>
      <c r="K73" s="258"/>
      <c r="L73" s="36"/>
      <c r="M73" s="36"/>
      <c r="N73" s="36"/>
    </row>
    <row r="74" spans="1:15" ht="15" customHeight="1" x14ac:dyDescent="0.25">
      <c r="B74" s="115" t="s">
        <v>448</v>
      </c>
      <c r="C74" s="65" t="s">
        <v>419</v>
      </c>
      <c r="D74" s="66"/>
      <c r="E74" s="66"/>
      <c r="F74" s="141">
        <f t="shared" si="26"/>
        <v>0</v>
      </c>
      <c r="G74" s="141">
        <f t="shared" si="29"/>
        <v>0</v>
      </c>
      <c r="H74" s="142">
        <f t="shared" si="30"/>
        <v>0</v>
      </c>
      <c r="I74" s="256"/>
      <c r="J74" s="257"/>
      <c r="K74" s="258"/>
      <c r="L74" s="36"/>
      <c r="M74" s="36"/>
      <c r="N74" s="36"/>
    </row>
    <row r="75" spans="1:15" ht="15" customHeight="1" x14ac:dyDescent="0.25">
      <c r="B75" s="115" t="s">
        <v>12</v>
      </c>
      <c r="C75" s="65" t="s">
        <v>419</v>
      </c>
      <c r="D75" s="66"/>
      <c r="E75" s="66"/>
      <c r="F75" s="141">
        <f t="shared" si="26"/>
        <v>0</v>
      </c>
      <c r="G75" s="141">
        <f t="shared" si="29"/>
        <v>0</v>
      </c>
      <c r="H75" s="142">
        <f t="shared" si="30"/>
        <v>0</v>
      </c>
      <c r="I75" s="256"/>
      <c r="J75" s="257"/>
      <c r="K75" s="258"/>
      <c r="L75" s="36"/>
      <c r="M75" s="36"/>
      <c r="N75" s="36"/>
    </row>
    <row r="76" spans="1:15" ht="15" customHeight="1" thickBot="1" x14ac:dyDescent="0.3">
      <c r="B76" s="147" t="s">
        <v>426</v>
      </c>
      <c r="C76" s="144" t="s">
        <v>419</v>
      </c>
      <c r="D76" s="148"/>
      <c r="E76" s="148"/>
      <c r="F76" s="141">
        <f t="shared" si="26"/>
        <v>0</v>
      </c>
      <c r="G76" s="141">
        <f t="shared" si="29"/>
        <v>0</v>
      </c>
      <c r="H76" s="142">
        <f t="shared" si="30"/>
        <v>0</v>
      </c>
      <c r="I76" s="283"/>
      <c r="J76" s="284"/>
      <c r="K76" s="285"/>
      <c r="L76" s="36"/>
      <c r="M76" s="36"/>
      <c r="N76" s="36"/>
    </row>
    <row r="77" spans="1:15" s="36" customFormat="1" ht="15" customHeight="1" x14ac:dyDescent="0.3">
      <c r="A77" s="25"/>
      <c r="B77" s="152" t="s">
        <v>507</v>
      </c>
      <c r="C77" s="81" t="s">
        <v>419</v>
      </c>
      <c r="D77" s="133"/>
      <c r="E77" s="134"/>
      <c r="F77" s="145">
        <f t="shared" ref="F77:F82" si="31">E77*C$12</f>
        <v>0</v>
      </c>
      <c r="G77" s="145">
        <f t="shared" si="29"/>
        <v>0</v>
      </c>
      <c r="H77" s="145">
        <f t="shared" si="30"/>
        <v>0</v>
      </c>
      <c r="I77" s="253" t="s">
        <v>451</v>
      </c>
      <c r="J77" s="254"/>
      <c r="K77" s="255"/>
    </row>
    <row r="78" spans="1:15" s="36" customFormat="1" ht="15" customHeight="1" x14ac:dyDescent="0.3">
      <c r="A78" s="25"/>
      <c r="B78" s="153" t="s">
        <v>507</v>
      </c>
      <c r="C78" s="69" t="s">
        <v>419</v>
      </c>
      <c r="D78" s="135"/>
      <c r="E78" s="136"/>
      <c r="F78" s="143">
        <f t="shared" si="31"/>
        <v>0</v>
      </c>
      <c r="G78" s="143">
        <f t="shared" si="29"/>
        <v>0</v>
      </c>
      <c r="H78" s="143">
        <f t="shared" si="30"/>
        <v>0</v>
      </c>
      <c r="I78" s="253" t="s">
        <v>451</v>
      </c>
      <c r="J78" s="254"/>
      <c r="K78" s="255"/>
    </row>
    <row r="79" spans="1:15" s="36" customFormat="1" ht="15" customHeight="1" x14ac:dyDescent="0.3">
      <c r="A79" s="25"/>
      <c r="B79" s="153" t="s">
        <v>507</v>
      </c>
      <c r="C79" s="69" t="s">
        <v>419</v>
      </c>
      <c r="D79" s="135"/>
      <c r="E79" s="136"/>
      <c r="F79" s="143">
        <f t="shared" si="31"/>
        <v>0</v>
      </c>
      <c r="G79" s="143">
        <f t="shared" si="29"/>
        <v>0</v>
      </c>
      <c r="H79" s="143">
        <f t="shared" si="30"/>
        <v>0</v>
      </c>
      <c r="I79" s="253" t="s">
        <v>451</v>
      </c>
      <c r="J79" s="254"/>
      <c r="K79" s="255"/>
    </row>
    <row r="80" spans="1:15" s="36" customFormat="1" ht="15" customHeight="1" x14ac:dyDescent="0.3">
      <c r="A80" s="25"/>
      <c r="B80" s="153" t="s">
        <v>507</v>
      </c>
      <c r="C80" s="69" t="s">
        <v>419</v>
      </c>
      <c r="D80" s="135"/>
      <c r="E80" s="136"/>
      <c r="F80" s="143">
        <f t="shared" si="31"/>
        <v>0</v>
      </c>
      <c r="G80" s="143">
        <f t="shared" si="29"/>
        <v>0</v>
      </c>
      <c r="H80" s="143">
        <f t="shared" si="30"/>
        <v>0</v>
      </c>
      <c r="I80" s="253" t="s">
        <v>451</v>
      </c>
      <c r="J80" s="254"/>
      <c r="K80" s="255"/>
    </row>
    <row r="81" spans="1:16" s="36" customFormat="1" ht="15" customHeight="1" x14ac:dyDescent="0.3">
      <c r="A81" s="25"/>
      <c r="B81" s="153" t="s">
        <v>507</v>
      </c>
      <c r="C81" s="69" t="s">
        <v>419</v>
      </c>
      <c r="D81" s="135"/>
      <c r="E81" s="136"/>
      <c r="F81" s="143">
        <f t="shared" si="31"/>
        <v>0</v>
      </c>
      <c r="G81" s="143">
        <f t="shared" si="29"/>
        <v>0</v>
      </c>
      <c r="H81" s="143">
        <f t="shared" si="30"/>
        <v>0</v>
      </c>
      <c r="I81" s="253" t="s">
        <v>451</v>
      </c>
      <c r="J81" s="254"/>
      <c r="K81" s="255"/>
    </row>
    <row r="82" spans="1:16" s="36" customFormat="1" ht="15" customHeight="1" thickBot="1" x14ac:dyDescent="0.35">
      <c r="A82" s="25"/>
      <c r="B82" s="154" t="s">
        <v>507</v>
      </c>
      <c r="C82" s="86" t="s">
        <v>419</v>
      </c>
      <c r="D82" s="137"/>
      <c r="E82" s="138"/>
      <c r="F82" s="146">
        <f t="shared" si="31"/>
        <v>0</v>
      </c>
      <c r="G82" s="146">
        <f t="shared" si="29"/>
        <v>0</v>
      </c>
      <c r="H82" s="146">
        <f t="shared" si="30"/>
        <v>0</v>
      </c>
      <c r="I82" s="253" t="s">
        <v>451</v>
      </c>
      <c r="J82" s="254"/>
      <c r="K82" s="255"/>
    </row>
    <row r="83" spans="1:16" s="52" customFormat="1" ht="20" customHeight="1" thickBot="1" x14ac:dyDescent="0.3">
      <c r="B83" s="295" t="s">
        <v>400</v>
      </c>
      <c r="C83" s="296"/>
      <c r="D83" s="296"/>
      <c r="E83" s="296"/>
      <c r="F83" s="297"/>
      <c r="G83" s="122">
        <f>SUM(G70:G82)</f>
        <v>0</v>
      </c>
      <c r="H83" s="122">
        <f>SUM(H70:H82)</f>
        <v>0</v>
      </c>
      <c r="I83" s="304"/>
      <c r="J83" s="305"/>
      <c r="K83" s="306"/>
      <c r="L83" s="51"/>
      <c r="M83" s="51"/>
      <c r="N83" s="51"/>
    </row>
    <row r="84" spans="1:16" s="25" customFormat="1" ht="20" customHeight="1" thickBot="1" x14ac:dyDescent="0.35">
      <c r="B84" s="292" t="s">
        <v>466</v>
      </c>
      <c r="C84" s="293"/>
      <c r="D84" s="293"/>
      <c r="E84" s="293"/>
      <c r="F84" s="293"/>
      <c r="G84" s="293"/>
      <c r="H84" s="293"/>
      <c r="I84" s="293"/>
      <c r="J84" s="293"/>
      <c r="K84" s="294"/>
      <c r="L84" s="42"/>
      <c r="M84" s="42"/>
      <c r="N84" s="42"/>
      <c r="O84" s="42"/>
    </row>
    <row r="85" spans="1:16" ht="18" customHeight="1" thickBot="1" x14ac:dyDescent="0.3">
      <c r="B85" s="36"/>
      <c r="C85" s="36"/>
      <c r="D85" s="36"/>
      <c r="E85" s="45"/>
      <c r="F85" s="36"/>
      <c r="G85" s="36"/>
      <c r="H85" s="36"/>
      <c r="I85" s="36"/>
      <c r="J85" s="36"/>
      <c r="K85" s="42"/>
      <c r="L85" s="36"/>
      <c r="M85" s="36"/>
      <c r="N85" s="36"/>
      <c r="O85" s="36"/>
    </row>
    <row r="86" spans="1:16" ht="36" customHeight="1" x14ac:dyDescent="0.25">
      <c r="B86" s="326" t="s">
        <v>445</v>
      </c>
      <c r="C86" s="327"/>
      <c r="D86" s="327"/>
      <c r="E86" s="327"/>
      <c r="F86" s="327"/>
      <c r="G86" s="327"/>
      <c r="H86" s="327"/>
      <c r="I86" s="327"/>
      <c r="J86" s="327"/>
      <c r="K86" s="327"/>
      <c r="L86" s="327"/>
      <c r="M86" s="327"/>
      <c r="N86" s="327"/>
      <c r="O86" s="328"/>
      <c r="P86" s="53"/>
    </row>
    <row r="87" spans="1:16" ht="18" customHeight="1" x14ac:dyDescent="0.25">
      <c r="B87" s="329" t="s">
        <v>101</v>
      </c>
      <c r="C87" s="330"/>
      <c r="D87" s="330"/>
      <c r="E87" s="330"/>
      <c r="F87" s="330"/>
      <c r="G87" s="330"/>
      <c r="H87" s="330"/>
      <c r="I87" s="330"/>
      <c r="J87" s="330"/>
      <c r="K87" s="330"/>
      <c r="L87" s="330"/>
      <c r="M87" s="330"/>
      <c r="N87" s="330"/>
      <c r="O87" s="331"/>
      <c r="P87" s="54"/>
    </row>
    <row r="88" spans="1:16" ht="51" customHeight="1" x14ac:dyDescent="0.25">
      <c r="B88" s="126" t="s">
        <v>80</v>
      </c>
      <c r="C88" s="47" t="s">
        <v>427</v>
      </c>
      <c r="D88" s="47" t="s">
        <v>428</v>
      </c>
      <c r="E88" s="47" t="s">
        <v>0</v>
      </c>
      <c r="F88" s="47" t="str">
        <f>"Unit Cost in "&amp;C11</f>
        <v>Unit Cost in EUR</v>
      </c>
      <c r="G88" s="47" t="s">
        <v>21</v>
      </c>
      <c r="H88" s="47" t="str">
        <f>"Total Cost in "&amp;C11</f>
        <v>Total Cost in EUR</v>
      </c>
      <c r="I88" s="47" t="s">
        <v>22</v>
      </c>
      <c r="J88" s="277" t="s">
        <v>16</v>
      </c>
      <c r="K88" s="277"/>
      <c r="L88" s="277" t="s">
        <v>78</v>
      </c>
      <c r="M88" s="277"/>
      <c r="N88" s="277"/>
      <c r="O88" s="332"/>
    </row>
    <row r="89" spans="1:16" ht="20" customHeight="1" x14ac:dyDescent="0.25">
      <c r="B89" s="127" t="s">
        <v>5</v>
      </c>
      <c r="C89" s="48" t="s">
        <v>419</v>
      </c>
      <c r="D89" s="55" t="s">
        <v>77</v>
      </c>
      <c r="E89" s="37"/>
      <c r="F89" s="39"/>
      <c r="G89" s="40">
        <f t="shared" ref="G89" si="32">F89*$C$12</f>
        <v>0</v>
      </c>
      <c r="H89" s="40">
        <f>IF(C89="Y",(E89*F89)*(1+$C$10),E89*F89)</f>
        <v>0</v>
      </c>
      <c r="I89" s="40">
        <f>IF(C89="Y",(E89*G89)*(1+$C$10),E89*G89)</f>
        <v>0</v>
      </c>
      <c r="J89" s="259" t="s">
        <v>429</v>
      </c>
      <c r="K89" s="260"/>
      <c r="L89" s="261" t="str">
        <f t="shared" ref="L89:L108" si="33">IF(AND(D89="",F89&lt;&gt;""),"Please select a value under 'Cost Type'","")</f>
        <v/>
      </c>
      <c r="M89" s="261"/>
      <c r="N89" s="261"/>
      <c r="O89" s="262"/>
    </row>
    <row r="90" spans="1:16" ht="20" customHeight="1" x14ac:dyDescent="0.25">
      <c r="B90" s="127" t="s">
        <v>5</v>
      </c>
      <c r="C90" s="48" t="s">
        <v>419</v>
      </c>
      <c r="D90" s="55" t="s">
        <v>429</v>
      </c>
      <c r="E90" s="37"/>
      <c r="F90" s="39"/>
      <c r="G90" s="40">
        <f t="shared" ref="G90:G108" si="34">F90*$C$12</f>
        <v>0</v>
      </c>
      <c r="H90" s="40">
        <f t="shared" ref="H90:H108" si="35">IF(C90="Y",(E90*F90)*(1+$C$10),E90*F90)</f>
        <v>0</v>
      </c>
      <c r="I90" s="40">
        <f t="shared" ref="I90:I108" si="36">IF(C90="Y",(E90*G90)*(1+$C$10),E90*G90)</f>
        <v>0</v>
      </c>
      <c r="J90" s="259" t="s">
        <v>429</v>
      </c>
      <c r="K90" s="260"/>
      <c r="L90" s="261" t="str">
        <f t="shared" si="33"/>
        <v/>
      </c>
      <c r="M90" s="261"/>
      <c r="N90" s="261"/>
      <c r="O90" s="262"/>
    </row>
    <row r="91" spans="1:16" ht="20" customHeight="1" x14ac:dyDescent="0.25">
      <c r="B91" s="127" t="s">
        <v>5</v>
      </c>
      <c r="C91" s="48" t="s">
        <v>419</v>
      </c>
      <c r="D91" s="55" t="s">
        <v>429</v>
      </c>
      <c r="E91" s="37"/>
      <c r="F91" s="39"/>
      <c r="G91" s="40">
        <f t="shared" si="34"/>
        <v>0</v>
      </c>
      <c r="H91" s="40">
        <f t="shared" si="35"/>
        <v>0</v>
      </c>
      <c r="I91" s="40">
        <f t="shared" si="36"/>
        <v>0</v>
      </c>
      <c r="J91" s="259" t="s">
        <v>429</v>
      </c>
      <c r="K91" s="260"/>
      <c r="L91" s="261" t="str">
        <f t="shared" si="33"/>
        <v/>
      </c>
      <c r="M91" s="261"/>
      <c r="N91" s="261"/>
      <c r="O91" s="262"/>
    </row>
    <row r="92" spans="1:16" ht="20" customHeight="1" x14ac:dyDescent="0.25">
      <c r="B92" s="127" t="s">
        <v>5</v>
      </c>
      <c r="C92" s="48" t="s">
        <v>419</v>
      </c>
      <c r="D92" s="55" t="s">
        <v>76</v>
      </c>
      <c r="E92" s="37"/>
      <c r="F92" s="39"/>
      <c r="G92" s="40">
        <f t="shared" si="34"/>
        <v>0</v>
      </c>
      <c r="H92" s="40">
        <f t="shared" si="35"/>
        <v>0</v>
      </c>
      <c r="I92" s="40">
        <f t="shared" si="36"/>
        <v>0</v>
      </c>
      <c r="J92" s="259" t="s">
        <v>429</v>
      </c>
      <c r="K92" s="260"/>
      <c r="L92" s="261" t="str">
        <f t="shared" si="33"/>
        <v/>
      </c>
      <c r="M92" s="261"/>
      <c r="N92" s="261"/>
      <c r="O92" s="262"/>
    </row>
    <row r="93" spans="1:16" ht="20" customHeight="1" x14ac:dyDescent="0.25">
      <c r="B93" s="127" t="s">
        <v>5</v>
      </c>
      <c r="C93" s="48" t="s">
        <v>419</v>
      </c>
      <c r="D93" s="55" t="s">
        <v>429</v>
      </c>
      <c r="E93" s="37"/>
      <c r="F93" s="39"/>
      <c r="G93" s="40">
        <f t="shared" si="34"/>
        <v>0</v>
      </c>
      <c r="H93" s="40">
        <f t="shared" si="35"/>
        <v>0</v>
      </c>
      <c r="I93" s="40">
        <f t="shared" si="36"/>
        <v>0</v>
      </c>
      <c r="J93" s="259" t="s">
        <v>429</v>
      </c>
      <c r="K93" s="260"/>
      <c r="L93" s="261" t="str">
        <f t="shared" si="33"/>
        <v/>
      </c>
      <c r="M93" s="261"/>
      <c r="N93" s="261"/>
      <c r="O93" s="262"/>
    </row>
    <row r="94" spans="1:16" ht="20" customHeight="1" x14ac:dyDescent="0.25">
      <c r="B94" s="127" t="s">
        <v>5</v>
      </c>
      <c r="C94" s="48" t="s">
        <v>419</v>
      </c>
      <c r="D94" s="55" t="s">
        <v>429</v>
      </c>
      <c r="E94" s="37"/>
      <c r="F94" s="39"/>
      <c r="G94" s="40">
        <f t="shared" si="34"/>
        <v>0</v>
      </c>
      <c r="H94" s="40">
        <f t="shared" si="35"/>
        <v>0</v>
      </c>
      <c r="I94" s="40">
        <f t="shared" si="36"/>
        <v>0</v>
      </c>
      <c r="J94" s="259" t="s">
        <v>429</v>
      </c>
      <c r="K94" s="260"/>
      <c r="L94" s="261" t="str">
        <f t="shared" si="33"/>
        <v/>
      </c>
      <c r="M94" s="261"/>
      <c r="N94" s="261"/>
      <c r="O94" s="262"/>
    </row>
    <row r="95" spans="1:16" ht="20" customHeight="1" x14ac:dyDescent="0.25">
      <c r="B95" s="127" t="s">
        <v>5</v>
      </c>
      <c r="C95" s="48" t="s">
        <v>419</v>
      </c>
      <c r="D95" s="55" t="s">
        <v>429</v>
      </c>
      <c r="E95" s="37"/>
      <c r="F95" s="39"/>
      <c r="G95" s="40">
        <f t="shared" si="34"/>
        <v>0</v>
      </c>
      <c r="H95" s="40">
        <f t="shared" si="35"/>
        <v>0</v>
      </c>
      <c r="I95" s="40">
        <f t="shared" si="36"/>
        <v>0</v>
      </c>
      <c r="J95" s="259" t="s">
        <v>429</v>
      </c>
      <c r="K95" s="260"/>
      <c r="L95" s="261" t="str">
        <f t="shared" si="33"/>
        <v/>
      </c>
      <c r="M95" s="261"/>
      <c r="N95" s="261"/>
      <c r="O95" s="262"/>
    </row>
    <row r="96" spans="1:16" ht="20" customHeight="1" x14ac:dyDescent="0.25">
      <c r="B96" s="127" t="s">
        <v>5</v>
      </c>
      <c r="C96" s="48" t="s">
        <v>419</v>
      </c>
      <c r="D96" s="55" t="s">
        <v>429</v>
      </c>
      <c r="E96" s="37"/>
      <c r="F96" s="39"/>
      <c r="G96" s="40">
        <f t="shared" si="34"/>
        <v>0</v>
      </c>
      <c r="H96" s="40">
        <f t="shared" si="35"/>
        <v>0</v>
      </c>
      <c r="I96" s="40">
        <f t="shared" si="36"/>
        <v>0</v>
      </c>
      <c r="J96" s="259" t="s">
        <v>429</v>
      </c>
      <c r="K96" s="260"/>
      <c r="L96" s="261" t="str">
        <f t="shared" si="33"/>
        <v/>
      </c>
      <c r="M96" s="261"/>
      <c r="N96" s="261"/>
      <c r="O96" s="262"/>
    </row>
    <row r="97" spans="2:15" ht="20" customHeight="1" x14ac:dyDescent="0.25">
      <c r="B97" s="127" t="s">
        <v>5</v>
      </c>
      <c r="C97" s="48" t="s">
        <v>419</v>
      </c>
      <c r="D97" s="55" t="s">
        <v>429</v>
      </c>
      <c r="E97" s="37"/>
      <c r="F97" s="39"/>
      <c r="G97" s="40">
        <f t="shared" si="34"/>
        <v>0</v>
      </c>
      <c r="H97" s="40">
        <f t="shared" si="35"/>
        <v>0</v>
      </c>
      <c r="I97" s="40">
        <f t="shared" si="36"/>
        <v>0</v>
      </c>
      <c r="J97" s="259" t="s">
        <v>429</v>
      </c>
      <c r="K97" s="260"/>
      <c r="L97" s="261" t="str">
        <f t="shared" si="33"/>
        <v/>
      </c>
      <c r="M97" s="261"/>
      <c r="N97" s="261"/>
      <c r="O97" s="262"/>
    </row>
    <row r="98" spans="2:15" ht="20" customHeight="1" x14ac:dyDescent="0.25">
      <c r="B98" s="127" t="s">
        <v>5</v>
      </c>
      <c r="C98" s="48" t="s">
        <v>419</v>
      </c>
      <c r="D98" s="55" t="s">
        <v>429</v>
      </c>
      <c r="E98" s="37"/>
      <c r="F98" s="39"/>
      <c r="G98" s="40">
        <f t="shared" si="34"/>
        <v>0</v>
      </c>
      <c r="H98" s="40">
        <f t="shared" si="35"/>
        <v>0</v>
      </c>
      <c r="I98" s="40">
        <f t="shared" si="36"/>
        <v>0</v>
      </c>
      <c r="J98" s="259" t="s">
        <v>429</v>
      </c>
      <c r="K98" s="260"/>
      <c r="L98" s="261" t="str">
        <f t="shared" si="33"/>
        <v/>
      </c>
      <c r="M98" s="261"/>
      <c r="N98" s="261"/>
      <c r="O98" s="262"/>
    </row>
    <row r="99" spans="2:15" ht="20" customHeight="1" x14ac:dyDescent="0.25">
      <c r="B99" s="127" t="s">
        <v>5</v>
      </c>
      <c r="C99" s="48" t="s">
        <v>419</v>
      </c>
      <c r="D99" s="55" t="s">
        <v>429</v>
      </c>
      <c r="E99" s="37"/>
      <c r="F99" s="39"/>
      <c r="G99" s="40">
        <f t="shared" si="34"/>
        <v>0</v>
      </c>
      <c r="H99" s="40">
        <f t="shared" si="35"/>
        <v>0</v>
      </c>
      <c r="I99" s="40">
        <f t="shared" si="36"/>
        <v>0</v>
      </c>
      <c r="J99" s="259" t="s">
        <v>429</v>
      </c>
      <c r="K99" s="260"/>
      <c r="L99" s="261" t="str">
        <f t="shared" si="33"/>
        <v/>
      </c>
      <c r="M99" s="261"/>
      <c r="N99" s="261"/>
      <c r="O99" s="262"/>
    </row>
    <row r="100" spans="2:15" ht="20" customHeight="1" x14ac:dyDescent="0.25">
      <c r="B100" s="127" t="s">
        <v>5</v>
      </c>
      <c r="C100" s="48" t="s">
        <v>419</v>
      </c>
      <c r="D100" s="55" t="s">
        <v>429</v>
      </c>
      <c r="E100" s="37"/>
      <c r="F100" s="39"/>
      <c r="G100" s="40">
        <f t="shared" si="34"/>
        <v>0</v>
      </c>
      <c r="H100" s="40">
        <f t="shared" si="35"/>
        <v>0</v>
      </c>
      <c r="I100" s="40">
        <f t="shared" si="36"/>
        <v>0</v>
      </c>
      <c r="J100" s="259" t="s">
        <v>429</v>
      </c>
      <c r="K100" s="260"/>
      <c r="L100" s="261" t="str">
        <f t="shared" si="33"/>
        <v/>
      </c>
      <c r="M100" s="261"/>
      <c r="N100" s="261"/>
      <c r="O100" s="262"/>
    </row>
    <row r="101" spans="2:15" ht="20" customHeight="1" x14ac:dyDescent="0.25">
      <c r="B101" s="127" t="s">
        <v>5</v>
      </c>
      <c r="C101" s="48" t="s">
        <v>419</v>
      </c>
      <c r="D101" s="55" t="s">
        <v>429</v>
      </c>
      <c r="E101" s="37"/>
      <c r="F101" s="39"/>
      <c r="G101" s="40">
        <f t="shared" si="34"/>
        <v>0</v>
      </c>
      <c r="H101" s="40">
        <f t="shared" si="35"/>
        <v>0</v>
      </c>
      <c r="I101" s="40">
        <f t="shared" si="36"/>
        <v>0</v>
      </c>
      <c r="J101" s="259" t="s">
        <v>429</v>
      </c>
      <c r="K101" s="260"/>
      <c r="L101" s="261" t="str">
        <f t="shared" si="33"/>
        <v/>
      </c>
      <c r="M101" s="261"/>
      <c r="N101" s="261"/>
      <c r="O101" s="262"/>
    </row>
    <row r="102" spans="2:15" ht="20" customHeight="1" x14ac:dyDescent="0.25">
      <c r="B102" s="127" t="s">
        <v>5</v>
      </c>
      <c r="C102" s="48" t="s">
        <v>419</v>
      </c>
      <c r="D102" s="55" t="s">
        <v>429</v>
      </c>
      <c r="E102" s="37"/>
      <c r="F102" s="39"/>
      <c r="G102" s="40">
        <f t="shared" si="34"/>
        <v>0</v>
      </c>
      <c r="H102" s="40">
        <f t="shared" si="35"/>
        <v>0</v>
      </c>
      <c r="I102" s="40">
        <f t="shared" si="36"/>
        <v>0</v>
      </c>
      <c r="J102" s="259" t="s">
        <v>429</v>
      </c>
      <c r="K102" s="260"/>
      <c r="L102" s="261" t="str">
        <f t="shared" si="33"/>
        <v/>
      </c>
      <c r="M102" s="261"/>
      <c r="N102" s="261"/>
      <c r="O102" s="262"/>
    </row>
    <row r="103" spans="2:15" ht="20" customHeight="1" x14ac:dyDescent="0.25">
      <c r="B103" s="127" t="s">
        <v>5</v>
      </c>
      <c r="C103" s="48" t="s">
        <v>419</v>
      </c>
      <c r="D103" s="55" t="s">
        <v>429</v>
      </c>
      <c r="E103" s="37"/>
      <c r="F103" s="39"/>
      <c r="G103" s="40">
        <f t="shared" si="34"/>
        <v>0</v>
      </c>
      <c r="H103" s="40">
        <f t="shared" si="35"/>
        <v>0</v>
      </c>
      <c r="I103" s="40">
        <f t="shared" si="36"/>
        <v>0</v>
      </c>
      <c r="J103" s="259" t="s">
        <v>429</v>
      </c>
      <c r="K103" s="260"/>
      <c r="L103" s="261" t="str">
        <f t="shared" si="33"/>
        <v/>
      </c>
      <c r="M103" s="261"/>
      <c r="N103" s="261"/>
      <c r="O103" s="262"/>
    </row>
    <row r="104" spans="2:15" ht="20" customHeight="1" x14ac:dyDescent="0.25">
      <c r="B104" s="127" t="s">
        <v>5</v>
      </c>
      <c r="C104" s="48" t="s">
        <v>419</v>
      </c>
      <c r="D104" s="55" t="s">
        <v>429</v>
      </c>
      <c r="E104" s="37"/>
      <c r="F104" s="39"/>
      <c r="G104" s="40">
        <f t="shared" si="34"/>
        <v>0</v>
      </c>
      <c r="H104" s="40">
        <f t="shared" si="35"/>
        <v>0</v>
      </c>
      <c r="I104" s="40">
        <f t="shared" si="36"/>
        <v>0</v>
      </c>
      <c r="J104" s="259" t="s">
        <v>429</v>
      </c>
      <c r="K104" s="260"/>
      <c r="L104" s="261" t="str">
        <f t="shared" si="33"/>
        <v/>
      </c>
      <c r="M104" s="261"/>
      <c r="N104" s="261"/>
      <c r="O104" s="262"/>
    </row>
    <row r="105" spans="2:15" ht="20" customHeight="1" x14ac:dyDescent="0.25">
      <c r="B105" s="127" t="s">
        <v>5</v>
      </c>
      <c r="C105" s="48" t="s">
        <v>419</v>
      </c>
      <c r="D105" s="55" t="s">
        <v>429</v>
      </c>
      <c r="E105" s="37"/>
      <c r="F105" s="39"/>
      <c r="G105" s="40">
        <f t="shared" si="34"/>
        <v>0</v>
      </c>
      <c r="H105" s="40">
        <f t="shared" si="35"/>
        <v>0</v>
      </c>
      <c r="I105" s="40">
        <f t="shared" si="36"/>
        <v>0</v>
      </c>
      <c r="J105" s="259" t="s">
        <v>429</v>
      </c>
      <c r="K105" s="260"/>
      <c r="L105" s="261" t="str">
        <f t="shared" si="33"/>
        <v/>
      </c>
      <c r="M105" s="261"/>
      <c r="N105" s="261"/>
      <c r="O105" s="262"/>
    </row>
    <row r="106" spans="2:15" ht="20" customHeight="1" x14ac:dyDescent="0.25">
      <c r="B106" s="127" t="s">
        <v>5</v>
      </c>
      <c r="C106" s="48" t="s">
        <v>419</v>
      </c>
      <c r="D106" s="55" t="s">
        <v>429</v>
      </c>
      <c r="E106" s="37"/>
      <c r="F106" s="39"/>
      <c r="G106" s="40">
        <f t="shared" si="34"/>
        <v>0</v>
      </c>
      <c r="H106" s="40">
        <f t="shared" si="35"/>
        <v>0</v>
      </c>
      <c r="I106" s="40">
        <f t="shared" si="36"/>
        <v>0</v>
      </c>
      <c r="J106" s="259" t="s">
        <v>429</v>
      </c>
      <c r="K106" s="260"/>
      <c r="L106" s="261" t="str">
        <f t="shared" si="33"/>
        <v/>
      </c>
      <c r="M106" s="261"/>
      <c r="N106" s="261"/>
      <c r="O106" s="262"/>
    </row>
    <row r="107" spans="2:15" ht="20" customHeight="1" x14ac:dyDescent="0.25">
      <c r="B107" s="127" t="s">
        <v>5</v>
      </c>
      <c r="C107" s="48" t="s">
        <v>419</v>
      </c>
      <c r="D107" s="55" t="s">
        <v>429</v>
      </c>
      <c r="E107" s="37"/>
      <c r="F107" s="39"/>
      <c r="G107" s="40">
        <f t="shared" si="34"/>
        <v>0</v>
      </c>
      <c r="H107" s="40">
        <f t="shared" si="35"/>
        <v>0</v>
      </c>
      <c r="I107" s="40">
        <f t="shared" si="36"/>
        <v>0</v>
      </c>
      <c r="J107" s="259" t="s">
        <v>429</v>
      </c>
      <c r="K107" s="260"/>
      <c r="L107" s="261" t="str">
        <f t="shared" si="33"/>
        <v/>
      </c>
      <c r="M107" s="261"/>
      <c r="N107" s="261"/>
      <c r="O107" s="262"/>
    </row>
    <row r="108" spans="2:15" ht="20" customHeight="1" thickBot="1" x14ac:dyDescent="0.3">
      <c r="B108" s="128" t="s">
        <v>5</v>
      </c>
      <c r="C108" s="101" t="s">
        <v>419</v>
      </c>
      <c r="D108" s="68" t="s">
        <v>429</v>
      </c>
      <c r="E108" s="103"/>
      <c r="F108" s="129"/>
      <c r="G108" s="104">
        <f t="shared" si="34"/>
        <v>0</v>
      </c>
      <c r="H108" s="40">
        <f t="shared" si="35"/>
        <v>0</v>
      </c>
      <c r="I108" s="40">
        <f t="shared" si="36"/>
        <v>0</v>
      </c>
      <c r="J108" s="311" t="s">
        <v>429</v>
      </c>
      <c r="K108" s="312"/>
      <c r="L108" s="281" t="str">
        <f t="shared" si="33"/>
        <v/>
      </c>
      <c r="M108" s="281"/>
      <c r="N108" s="281"/>
      <c r="O108" s="282"/>
    </row>
    <row r="109" spans="2:15" ht="15" customHeight="1" x14ac:dyDescent="0.25">
      <c r="B109" s="298" t="s">
        <v>75</v>
      </c>
      <c r="C109" s="299"/>
      <c r="D109" s="299"/>
      <c r="E109" s="299"/>
      <c r="F109" s="299"/>
      <c r="G109" s="300"/>
      <c r="H109" s="124">
        <f>SUMIF($D$89:$D$108, "Study", $H$89:$H$108)</f>
        <v>0</v>
      </c>
      <c r="I109" s="124">
        <f>SUMIF($D$89:$D$108, "Study", $I$89:$I$108)</f>
        <v>0</v>
      </c>
      <c r="J109" s="274"/>
      <c r="K109" s="280"/>
      <c r="L109" s="274"/>
      <c r="M109" s="275"/>
      <c r="N109" s="275"/>
      <c r="O109" s="276"/>
    </row>
    <row r="110" spans="2:15" ht="15" customHeight="1" x14ac:dyDescent="0.25">
      <c r="B110" s="301" t="s">
        <v>74</v>
      </c>
      <c r="C110" s="302"/>
      <c r="D110" s="302"/>
      <c r="E110" s="302"/>
      <c r="F110" s="302"/>
      <c r="G110" s="303"/>
      <c r="H110" s="56">
        <f>SUMIF($D$89:$D$108, "Site", $H$89:$H$108)</f>
        <v>0</v>
      </c>
      <c r="I110" s="56">
        <f>SUMIF($D$89:$D$108, "Site", $I$89:$I$108)</f>
        <v>0</v>
      </c>
      <c r="J110" s="271"/>
      <c r="K110" s="279"/>
      <c r="L110" s="271"/>
      <c r="M110" s="272"/>
      <c r="N110" s="272"/>
      <c r="O110" s="273"/>
    </row>
    <row r="111" spans="2:15" ht="15" customHeight="1" thickBot="1" x14ac:dyDescent="0.3">
      <c r="B111" s="289" t="s">
        <v>73</v>
      </c>
      <c r="C111" s="290"/>
      <c r="D111" s="290"/>
      <c r="E111" s="290"/>
      <c r="F111" s="290"/>
      <c r="G111" s="291"/>
      <c r="H111" s="125">
        <f>SUMIF($D$89:$D$108, "Patient", $H$89:$H$108)</f>
        <v>0</v>
      </c>
      <c r="I111" s="125">
        <f>SUMIF($D$89:$D$108, "Patient", $I$89:$I$108)</f>
        <v>0</v>
      </c>
      <c r="J111" s="268"/>
      <c r="K111" s="278"/>
      <c r="L111" s="268"/>
      <c r="M111" s="269"/>
      <c r="N111" s="269"/>
      <c r="O111" s="270"/>
    </row>
    <row r="112" spans="2:15" ht="15" customHeight="1" x14ac:dyDescent="0.3"/>
    <row r="113" ht="15" customHeight="1" x14ac:dyDescent="0.3"/>
    <row r="114" ht="15" customHeight="1" x14ac:dyDescent="0.3"/>
  </sheetData>
  <sheetProtection algorithmName="SHA-512" hashValue="soHQYKPMfxBRHgt3+gZ5s6hc1KiysvaS/thZJXavLwE5agw/QBPJVNogj2pa5XzWDrR7/X/rPWpBO0Apo5CsPw==" saltValue="UJNzfJqRsWIFFXI1/IQ/Bw==" spinCount="100000" sheet="1" objects="1" scenarios="1" formatColumns="0" formatRows="0"/>
  <mergeCells count="157">
    <mergeCell ref="B1:L1"/>
    <mergeCell ref="G4:H4"/>
    <mergeCell ref="I35:K35"/>
    <mergeCell ref="I53:K53"/>
    <mergeCell ref="I23:K23"/>
    <mergeCell ref="I21:K21"/>
    <mergeCell ref="I20:K20"/>
    <mergeCell ref="I22:K22"/>
    <mergeCell ref="G3:H3"/>
    <mergeCell ref="G2:H2"/>
    <mergeCell ref="I2:J2"/>
    <mergeCell ref="K2:L2"/>
    <mergeCell ref="C5:F5"/>
    <mergeCell ref="I5:J5"/>
    <mergeCell ref="K5:L5"/>
    <mergeCell ref="C9:F9"/>
    <mergeCell ref="C10:F10"/>
    <mergeCell ref="B40:F40"/>
    <mergeCell ref="I28:K28"/>
    <mergeCell ref="I27:K27"/>
    <mergeCell ref="G6:H6"/>
    <mergeCell ref="G5:H5"/>
    <mergeCell ref="C8:F8"/>
    <mergeCell ref="C6:F6"/>
    <mergeCell ref="C7:F7"/>
    <mergeCell ref="G8:H8"/>
    <mergeCell ref="C3:F3"/>
    <mergeCell ref="I3:J3"/>
    <mergeCell ref="K3:L3"/>
    <mergeCell ref="C4:F4"/>
    <mergeCell ref="L95:O95"/>
    <mergeCell ref="L94:O94"/>
    <mergeCell ref="L89:O89"/>
    <mergeCell ref="I26:K26"/>
    <mergeCell ref="C11:F11"/>
    <mergeCell ref="C12:F12"/>
    <mergeCell ref="B15:K15"/>
    <mergeCell ref="C13:F13"/>
    <mergeCell ref="G7:H7"/>
    <mergeCell ref="K4:L4"/>
    <mergeCell ref="I48:K48"/>
    <mergeCell ref="I47:K47"/>
    <mergeCell ref="I46:K46"/>
    <mergeCell ref="L93:O93"/>
    <mergeCell ref="L92:O92"/>
    <mergeCell ref="I4:J4"/>
    <mergeCell ref="I8:J8"/>
    <mergeCell ref="K8:L8"/>
    <mergeCell ref="I6:J6"/>
    <mergeCell ref="K6:L6"/>
    <mergeCell ref="I7:J7"/>
    <mergeCell ref="K7:L7"/>
    <mergeCell ref="I69:K69"/>
    <mergeCell ref="I37:K37"/>
    <mergeCell ref="I38:K38"/>
    <mergeCell ref="I39:K39"/>
    <mergeCell ref="J94:K94"/>
    <mergeCell ref="J93:K93"/>
    <mergeCell ref="I72:K72"/>
    <mergeCell ref="I71:K71"/>
    <mergeCell ref="I70:K70"/>
    <mergeCell ref="I82:K82"/>
    <mergeCell ref="B86:O86"/>
    <mergeCell ref="B87:O87"/>
    <mergeCell ref="L88:O88"/>
    <mergeCell ref="I65:K65"/>
    <mergeCell ref="I45:K45"/>
    <mergeCell ref="I44:K44"/>
    <mergeCell ref="I24:K24"/>
    <mergeCell ref="I19:K19"/>
    <mergeCell ref="I52:K52"/>
    <mergeCell ref="I51:K51"/>
    <mergeCell ref="J105:K105"/>
    <mergeCell ref="J104:K104"/>
    <mergeCell ref="J99:K99"/>
    <mergeCell ref="J103:K103"/>
    <mergeCell ref="I75:K75"/>
    <mergeCell ref="I76:K76"/>
    <mergeCell ref="I63:K63"/>
    <mergeCell ref="B111:G111"/>
    <mergeCell ref="B84:K84"/>
    <mergeCell ref="B83:F83"/>
    <mergeCell ref="B109:G109"/>
    <mergeCell ref="B110:G110"/>
    <mergeCell ref="I83:K83"/>
    <mergeCell ref="I73:K73"/>
    <mergeCell ref="B66:F66"/>
    <mergeCell ref="B67:K67"/>
    <mergeCell ref="J92:K92"/>
    <mergeCell ref="J91:K91"/>
    <mergeCell ref="J90:K90"/>
    <mergeCell ref="J89:K89"/>
    <mergeCell ref="I66:K66"/>
    <mergeCell ref="J108:K108"/>
    <mergeCell ref="J107:K107"/>
    <mergeCell ref="J106:K106"/>
    <mergeCell ref="L111:O111"/>
    <mergeCell ref="L110:O110"/>
    <mergeCell ref="L109:O109"/>
    <mergeCell ref="J88:K88"/>
    <mergeCell ref="J111:K111"/>
    <mergeCell ref="J110:K110"/>
    <mergeCell ref="J109:K109"/>
    <mergeCell ref="L108:O108"/>
    <mergeCell ref="L107:O107"/>
    <mergeCell ref="L106:O106"/>
    <mergeCell ref="L105:O105"/>
    <mergeCell ref="L104:O104"/>
    <mergeCell ref="L103:O103"/>
    <mergeCell ref="L102:O102"/>
    <mergeCell ref="L101:O101"/>
    <mergeCell ref="L100:O100"/>
    <mergeCell ref="L99:O99"/>
    <mergeCell ref="L98:O98"/>
    <mergeCell ref="L97:O97"/>
    <mergeCell ref="L96:O96"/>
    <mergeCell ref="J102:K102"/>
    <mergeCell ref="J101:K101"/>
    <mergeCell ref="J100:K100"/>
    <mergeCell ref="J98:K98"/>
    <mergeCell ref="I80:K80"/>
    <mergeCell ref="I81:K81"/>
    <mergeCell ref="I74:K74"/>
    <mergeCell ref="J97:K97"/>
    <mergeCell ref="J96:K96"/>
    <mergeCell ref="J95:K95"/>
    <mergeCell ref="L91:O91"/>
    <mergeCell ref="L90:O90"/>
    <mergeCell ref="I18:K18"/>
    <mergeCell ref="I77:K77"/>
    <mergeCell ref="I78:K78"/>
    <mergeCell ref="I79:K79"/>
    <mergeCell ref="I64:K64"/>
    <mergeCell ref="I50:K50"/>
    <mergeCell ref="I49:K49"/>
    <mergeCell ref="I62:K62"/>
    <mergeCell ref="I61:K61"/>
    <mergeCell ref="I60:K60"/>
    <mergeCell ref="I59:K59"/>
    <mergeCell ref="I58:K58"/>
    <mergeCell ref="I57:K57"/>
    <mergeCell ref="I56:K56"/>
    <mergeCell ref="I55:K55"/>
    <mergeCell ref="I54:K54"/>
    <mergeCell ref="I17:K17"/>
    <mergeCell ref="I16:K16"/>
    <mergeCell ref="B43:K43"/>
    <mergeCell ref="B41:K41"/>
    <mergeCell ref="B24:F24"/>
    <mergeCell ref="I40:K40"/>
    <mergeCell ref="I36:K36"/>
    <mergeCell ref="I34:K34"/>
    <mergeCell ref="I33:K33"/>
    <mergeCell ref="I32:K32"/>
    <mergeCell ref="I31:K31"/>
    <mergeCell ref="I30:K30"/>
    <mergeCell ref="I29:K29"/>
  </mergeCells>
  <conditionalFormatting sqref="B1">
    <cfRule type="expression" dxfId="19" priority="9">
      <formula>#REF!="Header"</formula>
    </cfRule>
    <cfRule type="expression" dxfId="18" priority="10">
      <formula>#REF!="SubHeader"</formula>
    </cfRule>
  </conditionalFormatting>
  <conditionalFormatting sqref="B3:B13">
    <cfRule type="expression" dxfId="17" priority="1">
      <formula>#REF!="Header"</formula>
    </cfRule>
    <cfRule type="expression" dxfId="16" priority="2">
      <formula>#REF!="SubHeader"</formula>
    </cfRule>
  </conditionalFormatting>
  <conditionalFormatting sqref="B2:C2">
    <cfRule type="expression" dxfId="15" priority="7">
      <formula>#REF!="Header"</formula>
    </cfRule>
    <cfRule type="expression" dxfId="14" priority="8">
      <formula>#REF!="SubHeader"</formula>
    </cfRule>
  </conditionalFormatting>
  <conditionalFormatting sqref="B14:C15">
    <cfRule type="expression" dxfId="13" priority="15">
      <formula>#REF!="Header"</formula>
    </cfRule>
    <cfRule type="expression" dxfId="12" priority="16">
      <formula>#REF!="SubHeader"</formula>
    </cfRule>
  </conditionalFormatting>
  <conditionalFormatting sqref="B43:C43">
    <cfRule type="expression" dxfId="11" priority="17">
      <formula>#REF!="Header"</formula>
    </cfRule>
    <cfRule type="expression" dxfId="10" priority="18">
      <formula>#REF!="SubHeader"</formula>
    </cfRule>
  </conditionalFormatting>
  <conditionalFormatting sqref="G2:G8">
    <cfRule type="expression" dxfId="9" priority="11">
      <formula>#REF!="Header"</formula>
    </cfRule>
    <cfRule type="expression" dxfId="8" priority="12">
      <formula>#REF!="SubHeader"</formula>
    </cfRule>
  </conditionalFormatting>
  <dataValidations count="2">
    <dataValidation allowBlank="1" showErrorMessage="1" errorTitle="Use three character ISO code" error="Please enter the three character ISO code for your local currency. A list is available on the instructions tab." sqref="C12" xr:uid="{6423BE3F-106F-CB42-9EEB-05EE8E901324}"/>
    <dataValidation type="textLength" allowBlank="1" showErrorMessage="1" errorTitle="Use three character ISO code" error="Please enter the three character ISO code for your local currency. A list is available on the instructions tab." sqref="C11" xr:uid="{37C6EBFD-FF43-A24C-A305-051A9EAE7062}">
      <formula1>0</formula1>
      <formula2>3</formula2>
    </dataValidation>
  </dataValidations>
  <pageMargins left="0.7" right="0.7" top="0.75" bottom="0.75" header="0.3" footer="0.3"/>
  <pageSetup scale="33" orientation="portrait" horizontalDpi="0" verticalDpi="0"/>
  <headerFooter>
    <oddHeader>&amp;L&amp;"Calibri"&amp;12&amp;K00B294 Proprietary&amp;1#_x000D_</oddHeader>
  </headerFooter>
  <ignoredErrors>
    <ignoredError sqref="F36:F39"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0674948-666B-154D-8CB1-9B56D465AAE3}">
          <x14:formula1>
            <xm:f>Lookup!$B$2:$B$4</xm:f>
          </x14:formula1>
          <xm:sqref>D89:D108</xm:sqref>
        </x14:dataValidation>
        <x14:dataValidation type="list" allowBlank="1" showInputMessage="1" showErrorMessage="1" xr:uid="{7BB7F836-F79C-4140-98A1-8EC0946A7D3D}">
          <x14:formula1>
            <xm:f>Lookup!$C$2:$C$6</xm:f>
          </x14:formula1>
          <xm:sqref>C5:F5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5831-5FCD-5840-AEF3-C022954DD7C0}">
  <dimension ref="B1:E9"/>
  <sheetViews>
    <sheetView showGridLines="0" workbookViewId="0">
      <selection activeCell="E7" sqref="E7"/>
    </sheetView>
  </sheetViews>
  <sheetFormatPr defaultColWidth="11.453125" defaultRowHeight="14.5" x14ac:dyDescent="0.35"/>
  <cols>
    <col min="1" max="1" width="5.81640625" customWidth="1"/>
    <col min="2" max="2" width="6.81640625" style="12" bestFit="1" customWidth="1"/>
    <col min="3" max="3" width="10.81640625" style="13"/>
    <col min="4" max="4" width="17.6328125" customWidth="1"/>
    <col min="5" max="5" width="85.81640625" style="1" customWidth="1"/>
  </cols>
  <sheetData>
    <row r="1" spans="2:5" ht="15" customHeight="1" x14ac:dyDescent="0.35"/>
    <row r="2" spans="2:5" x14ac:dyDescent="0.35">
      <c r="B2" s="16" t="s">
        <v>389</v>
      </c>
      <c r="C2" s="17" t="s">
        <v>390</v>
      </c>
      <c r="D2" s="18" t="s">
        <v>391</v>
      </c>
      <c r="E2" s="19" t="s">
        <v>392</v>
      </c>
    </row>
    <row r="3" spans="2:5" x14ac:dyDescent="0.35">
      <c r="B3" s="14">
        <v>1</v>
      </c>
      <c r="C3" s="15">
        <v>44580</v>
      </c>
      <c r="D3" s="11" t="s">
        <v>393</v>
      </c>
      <c r="E3" s="10" t="s">
        <v>394</v>
      </c>
    </row>
    <row r="4" spans="2:5" x14ac:dyDescent="0.35">
      <c r="B4" s="14">
        <v>1.1000000000000001</v>
      </c>
      <c r="C4" s="15">
        <v>44616</v>
      </c>
      <c r="D4" s="11" t="s">
        <v>393</v>
      </c>
      <c r="E4" s="10" t="s">
        <v>395</v>
      </c>
    </row>
    <row r="5" spans="2:5" x14ac:dyDescent="0.35">
      <c r="B5" s="14">
        <v>1.2</v>
      </c>
      <c r="C5" s="15">
        <v>44648</v>
      </c>
      <c r="D5" s="11" t="s">
        <v>396</v>
      </c>
      <c r="E5" s="10" t="s">
        <v>397</v>
      </c>
    </row>
    <row r="6" spans="2:5" x14ac:dyDescent="0.35">
      <c r="B6" s="14">
        <v>1.3</v>
      </c>
      <c r="C6" s="15">
        <v>44657</v>
      </c>
      <c r="D6" s="11" t="s">
        <v>396</v>
      </c>
      <c r="E6" s="10" t="s">
        <v>398</v>
      </c>
    </row>
    <row r="7" spans="2:5" ht="43.5" x14ac:dyDescent="0.35">
      <c r="B7" s="14">
        <v>1.4</v>
      </c>
      <c r="C7" s="15">
        <v>44664</v>
      </c>
      <c r="D7" s="11" t="s">
        <v>396</v>
      </c>
      <c r="E7" s="10" t="s">
        <v>399</v>
      </c>
    </row>
    <row r="8" spans="2:5" ht="87" x14ac:dyDescent="0.35">
      <c r="B8" s="14">
        <v>1.5</v>
      </c>
      <c r="C8" s="15">
        <v>44960</v>
      </c>
      <c r="D8" s="11" t="s">
        <v>396</v>
      </c>
      <c r="E8" s="10" t="s">
        <v>402</v>
      </c>
    </row>
    <row r="9" spans="2:5" ht="58" x14ac:dyDescent="0.35">
      <c r="B9" s="14">
        <v>2.1</v>
      </c>
      <c r="C9" s="15">
        <v>45596</v>
      </c>
      <c r="D9" s="11" t="s">
        <v>396</v>
      </c>
      <c r="E9" s="10" t="s">
        <v>423</v>
      </c>
    </row>
  </sheetData>
  <sheetProtection algorithmName="SHA-512" hashValue="08rIed75FUqe1MxrcT3I/+ihL0KYHirka/T0gZWSLaOziUqkDqgl5WemY1agMb1p40HP56D3MneN4nFdEf+Kbg==" saltValue="jSCLpYjW+X2tb25TXvhz8w==" spinCount="100000" sheet="1" objects="1" scenarios="1" selectLockedCells="1" selectUnlockedCells="1"/>
  <pageMargins left="0.7" right="0.7" top="0.75" bottom="0.75" header="0.3" footer="0.3"/>
  <headerFooter>
    <oddHeader>&amp;L&amp;"Calibri"&amp;12&amp;K00B294 Proprietary&amp;1#_x000D_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BA5C5-3A51-4C4F-B21C-DB53B19FC72B}">
  <sheetPr>
    <pageSetUpPr fitToPage="1"/>
  </sheetPr>
  <dimension ref="A1:O98"/>
  <sheetViews>
    <sheetView showGridLines="0" zoomScaleNormal="100" workbookViewId="0">
      <selection activeCell="B1" sqref="B1:L1"/>
    </sheetView>
  </sheetViews>
  <sheetFormatPr defaultColWidth="8.81640625" defaultRowHeight="14" x14ac:dyDescent="0.3"/>
  <cols>
    <col min="1" max="1" width="4.81640625" style="24" customWidth="1"/>
    <col min="2" max="2" width="60.36328125" style="24" customWidth="1"/>
    <col min="3" max="3" width="6.81640625" style="24" customWidth="1"/>
    <col min="4" max="4" width="10.81640625" style="24" customWidth="1"/>
    <col min="5" max="5" width="10.81640625" style="64" customWidth="1"/>
    <col min="6" max="8" width="10.81640625" style="24" customWidth="1"/>
    <col min="9" max="9" width="14.81640625" style="24" customWidth="1"/>
    <col min="10" max="10" width="15.81640625" style="24" customWidth="1"/>
    <col min="11" max="11" width="15.81640625" style="25" customWidth="1"/>
    <col min="12" max="12" width="15.453125" style="24" customWidth="1"/>
    <col min="13" max="16384" width="8.81640625" style="24"/>
  </cols>
  <sheetData>
    <row r="1" spans="2:12" ht="18" customHeight="1" x14ac:dyDescent="0.25">
      <c r="B1" s="189" t="s">
        <v>509</v>
      </c>
      <c r="C1" s="190"/>
      <c r="D1" s="190"/>
      <c r="E1" s="190"/>
      <c r="F1" s="190"/>
      <c r="G1" s="190"/>
      <c r="H1" s="190"/>
      <c r="I1" s="190"/>
      <c r="J1" s="190"/>
      <c r="K1" s="190"/>
      <c r="L1" s="190"/>
    </row>
    <row r="2" spans="2:12" ht="17" customHeight="1" x14ac:dyDescent="0.35">
      <c r="B2" s="21" t="s">
        <v>438</v>
      </c>
      <c r="C2" s="22" t="s">
        <v>439</v>
      </c>
      <c r="D2" s="23"/>
      <c r="E2" s="23"/>
      <c r="F2" s="22"/>
      <c r="G2" s="363" t="s">
        <v>26</v>
      </c>
      <c r="H2" s="364"/>
      <c r="I2" s="365"/>
      <c r="J2" s="158" t="str">
        <f>$C$9</f>
        <v>EUR</v>
      </c>
      <c r="K2" s="158" t="s">
        <v>23</v>
      </c>
    </row>
    <row r="3" spans="2:12" s="36" customFormat="1" ht="25" customHeight="1" x14ac:dyDescent="0.35">
      <c r="B3" s="161" t="s">
        <v>486</v>
      </c>
      <c r="C3" s="343" t="s">
        <v>440</v>
      </c>
      <c r="D3" s="343"/>
      <c r="E3" s="343"/>
      <c r="F3" s="343"/>
      <c r="G3" s="344" t="s">
        <v>490</v>
      </c>
      <c r="H3" s="344"/>
      <c r="I3" s="344"/>
      <c r="J3" s="159">
        <f>G29</f>
        <v>0</v>
      </c>
      <c r="K3" s="159">
        <f>H29</f>
        <v>0</v>
      </c>
    </row>
    <row r="4" spans="2:12" s="36" customFormat="1" ht="25" customHeight="1" x14ac:dyDescent="0.35">
      <c r="B4" s="161" t="s">
        <v>441</v>
      </c>
      <c r="C4" s="343" t="s">
        <v>440</v>
      </c>
      <c r="D4" s="343"/>
      <c r="E4" s="343"/>
      <c r="F4" s="343"/>
      <c r="G4" s="362" t="s">
        <v>487</v>
      </c>
      <c r="H4" s="362"/>
      <c r="I4" s="362"/>
      <c r="J4" s="159">
        <f>G44</f>
        <v>0</v>
      </c>
      <c r="K4" s="159">
        <f>H44</f>
        <v>0</v>
      </c>
    </row>
    <row r="5" spans="2:12" s="36" customFormat="1" ht="25" customHeight="1" x14ac:dyDescent="0.35">
      <c r="B5" s="162" t="s">
        <v>496</v>
      </c>
      <c r="C5" s="343" t="s">
        <v>429</v>
      </c>
      <c r="D5" s="343"/>
      <c r="E5" s="343"/>
      <c r="F5" s="343"/>
      <c r="G5" s="362" t="s">
        <v>488</v>
      </c>
      <c r="H5" s="362"/>
      <c r="I5" s="362"/>
      <c r="J5" s="159">
        <f>G60</f>
        <v>0</v>
      </c>
      <c r="K5" s="159">
        <f>H60</f>
        <v>0</v>
      </c>
    </row>
    <row r="6" spans="2:12" s="36" customFormat="1" ht="25" customHeight="1" x14ac:dyDescent="0.35">
      <c r="B6" s="161" t="s">
        <v>442</v>
      </c>
      <c r="C6" s="343" t="s">
        <v>440</v>
      </c>
      <c r="D6" s="343"/>
      <c r="E6" s="343"/>
      <c r="F6" s="343"/>
      <c r="G6" s="362" t="s">
        <v>489</v>
      </c>
      <c r="H6" s="362"/>
      <c r="I6" s="362"/>
      <c r="J6" s="159">
        <f>G88</f>
        <v>0</v>
      </c>
      <c r="K6" s="159">
        <f>H88</f>
        <v>0</v>
      </c>
    </row>
    <row r="7" spans="2:12" s="36" customFormat="1" ht="25" customHeight="1" x14ac:dyDescent="0.35">
      <c r="B7" s="161" t="s">
        <v>6</v>
      </c>
      <c r="C7" s="343" t="s">
        <v>440</v>
      </c>
      <c r="D7" s="343"/>
      <c r="E7" s="343"/>
      <c r="F7" s="343"/>
      <c r="G7" s="362" t="s">
        <v>495</v>
      </c>
      <c r="H7" s="362"/>
      <c r="I7" s="362"/>
      <c r="J7" s="160">
        <f>SUM(J3:J6)</f>
        <v>0</v>
      </c>
      <c r="K7" s="160">
        <f>SUM(K3:K6)</f>
        <v>0</v>
      </c>
    </row>
    <row r="8" spans="2:12" s="36" customFormat="1" ht="25" customHeight="1" x14ac:dyDescent="0.35">
      <c r="B8" s="161" t="s">
        <v>7</v>
      </c>
      <c r="C8" s="347">
        <v>0.1</v>
      </c>
      <c r="D8" s="343"/>
      <c r="E8" s="343"/>
      <c r="F8" s="343"/>
      <c r="G8" s="6"/>
      <c r="H8" s="26"/>
      <c r="I8" s="5"/>
      <c r="J8" s="26"/>
      <c r="K8" s="27"/>
    </row>
    <row r="9" spans="2:12" ht="34" customHeight="1" x14ac:dyDescent="0.35">
      <c r="B9" s="162" t="s">
        <v>497</v>
      </c>
      <c r="C9" s="347" t="s">
        <v>9</v>
      </c>
      <c r="D9" s="343"/>
      <c r="E9" s="343"/>
      <c r="F9" s="343"/>
      <c r="G9" s="6"/>
      <c r="J9" s="371" t="s">
        <v>27</v>
      </c>
      <c r="K9" s="372"/>
    </row>
    <row r="10" spans="2:12" ht="25" customHeight="1" x14ac:dyDescent="0.35">
      <c r="B10" s="162" t="s">
        <v>498</v>
      </c>
      <c r="C10" s="343">
        <v>1.3</v>
      </c>
      <c r="D10" s="343"/>
      <c r="E10" s="343"/>
      <c r="F10" s="343"/>
      <c r="G10" s="29"/>
      <c r="J10" s="30" t="s">
        <v>10</v>
      </c>
      <c r="K10" s="59"/>
    </row>
    <row r="11" spans="2:12" ht="31" customHeight="1" x14ac:dyDescent="0.35">
      <c r="B11" s="161" t="s">
        <v>443</v>
      </c>
      <c r="C11" s="343" t="s">
        <v>440</v>
      </c>
      <c r="D11" s="343"/>
      <c r="E11" s="343"/>
      <c r="F11" s="343"/>
      <c r="G11" s="6"/>
      <c r="J11" s="30" t="s">
        <v>11</v>
      </c>
      <c r="K11" s="60">
        <f>K10/2087</f>
        <v>0</v>
      </c>
    </row>
    <row r="12" spans="2:12" ht="16" customHeight="1" x14ac:dyDescent="0.35">
      <c r="B12"/>
      <c r="C12"/>
      <c r="D12"/>
      <c r="E12"/>
      <c r="F12"/>
      <c r="G12" s="32"/>
      <c r="H12" s="32"/>
      <c r="I12" s="32"/>
    </row>
    <row r="13" spans="2:12" ht="47" customHeight="1" x14ac:dyDescent="0.3">
      <c r="B13" s="155" t="s">
        <v>492</v>
      </c>
      <c r="C13" s="34" t="s">
        <v>427</v>
      </c>
      <c r="D13" s="35" t="s">
        <v>0</v>
      </c>
      <c r="E13" s="35" t="str">
        <f>"Unit Cost in "&amp;C9</f>
        <v>Unit Cost in EUR</v>
      </c>
      <c r="F13" s="35" t="s">
        <v>21</v>
      </c>
      <c r="G13" s="35" t="str">
        <f>"Total Cost in "&amp;C9</f>
        <v>Total Cost in EUR</v>
      </c>
      <c r="H13" s="35" t="s">
        <v>417</v>
      </c>
      <c r="I13" s="368" t="s">
        <v>16</v>
      </c>
      <c r="J13" s="369"/>
      <c r="K13" s="370"/>
      <c r="L13" s="25"/>
    </row>
    <row r="14" spans="2:12" customFormat="1" ht="14" customHeight="1" x14ac:dyDescent="0.35">
      <c r="B14" s="149" t="s">
        <v>403</v>
      </c>
      <c r="C14" s="37" t="s">
        <v>418</v>
      </c>
      <c r="D14" s="38"/>
      <c r="E14" s="62"/>
      <c r="F14" s="40">
        <f>E14*$C$10</f>
        <v>0</v>
      </c>
      <c r="G14" s="40">
        <f t="shared" ref="G14:G28" si="0">IF(C14="Y",(D14*E14)*(1+$C$8),D14*E14)</f>
        <v>0</v>
      </c>
      <c r="H14" s="41">
        <f t="shared" ref="H14:H28" si="1">IF(C14="Y",(D14*F14)*(1+$C$8),D14*F14)</f>
        <v>0</v>
      </c>
      <c r="I14" s="366"/>
      <c r="J14" s="367"/>
      <c r="K14" s="351"/>
    </row>
    <row r="15" spans="2:12" ht="14" customHeight="1" x14ac:dyDescent="0.25">
      <c r="B15" s="149" t="s">
        <v>404</v>
      </c>
      <c r="C15" s="37" t="s">
        <v>418</v>
      </c>
      <c r="D15" s="38"/>
      <c r="E15" s="62"/>
      <c r="F15" s="40">
        <f t="shared" ref="F15:F23" si="2">E15*$C$10</f>
        <v>0</v>
      </c>
      <c r="G15" s="40">
        <f t="shared" si="0"/>
        <v>0</v>
      </c>
      <c r="H15" s="41">
        <f t="shared" si="1"/>
        <v>0</v>
      </c>
      <c r="I15" s="366"/>
      <c r="J15" s="367"/>
      <c r="K15" s="351"/>
    </row>
    <row r="16" spans="2:12" ht="14" customHeight="1" x14ac:dyDescent="0.25">
      <c r="B16" s="149" t="s">
        <v>405</v>
      </c>
      <c r="C16" s="37" t="s">
        <v>418</v>
      </c>
      <c r="D16" s="38"/>
      <c r="E16" s="62"/>
      <c r="F16" s="40">
        <f t="shared" si="2"/>
        <v>0</v>
      </c>
      <c r="G16" s="40">
        <f t="shared" si="0"/>
        <v>0</v>
      </c>
      <c r="H16" s="41">
        <f t="shared" si="1"/>
        <v>0</v>
      </c>
      <c r="I16" s="366"/>
      <c r="J16" s="367"/>
      <c r="K16" s="351"/>
    </row>
    <row r="17" spans="1:12" ht="14" customHeight="1" x14ac:dyDescent="0.25">
      <c r="B17" s="149" t="s">
        <v>406</v>
      </c>
      <c r="C17" s="37" t="s">
        <v>418</v>
      </c>
      <c r="D17" s="38"/>
      <c r="E17" s="62"/>
      <c r="F17" s="40">
        <f t="shared" si="2"/>
        <v>0</v>
      </c>
      <c r="G17" s="40">
        <f t="shared" si="0"/>
        <v>0</v>
      </c>
      <c r="H17" s="41">
        <f t="shared" si="1"/>
        <v>0</v>
      </c>
      <c r="I17" s="366"/>
      <c r="J17" s="367"/>
      <c r="K17" s="351"/>
    </row>
    <row r="18" spans="1:12" ht="14" customHeight="1" x14ac:dyDescent="0.25">
      <c r="B18" s="149" t="s">
        <v>407</v>
      </c>
      <c r="C18" s="37" t="s">
        <v>418</v>
      </c>
      <c r="D18" s="38"/>
      <c r="E18" s="62"/>
      <c r="F18" s="40">
        <f t="shared" si="2"/>
        <v>0</v>
      </c>
      <c r="G18" s="40">
        <f t="shared" si="0"/>
        <v>0</v>
      </c>
      <c r="H18" s="41">
        <f t="shared" si="1"/>
        <v>0</v>
      </c>
      <c r="I18" s="366"/>
      <c r="J18" s="367"/>
      <c r="K18" s="351"/>
    </row>
    <row r="19" spans="1:12" ht="14" customHeight="1" x14ac:dyDescent="0.25">
      <c r="B19" s="149" t="s">
        <v>455</v>
      </c>
      <c r="C19" s="37" t="s">
        <v>418</v>
      </c>
      <c r="D19" s="38"/>
      <c r="E19" s="62"/>
      <c r="F19" s="40">
        <f t="shared" si="2"/>
        <v>0</v>
      </c>
      <c r="G19" s="40">
        <f t="shared" si="0"/>
        <v>0</v>
      </c>
      <c r="H19" s="41">
        <f t="shared" si="1"/>
        <v>0</v>
      </c>
      <c r="I19" s="366"/>
      <c r="J19" s="367"/>
      <c r="K19" s="351"/>
    </row>
    <row r="20" spans="1:12" ht="14" customHeight="1" x14ac:dyDescent="0.25">
      <c r="B20" s="149" t="s">
        <v>456</v>
      </c>
      <c r="C20" s="37" t="s">
        <v>418</v>
      </c>
      <c r="D20" s="38"/>
      <c r="E20" s="62"/>
      <c r="F20" s="40">
        <f t="shared" si="2"/>
        <v>0</v>
      </c>
      <c r="G20" s="40">
        <f t="shared" si="0"/>
        <v>0</v>
      </c>
      <c r="H20" s="41">
        <f t="shared" si="1"/>
        <v>0</v>
      </c>
      <c r="I20" s="366"/>
      <c r="J20" s="367"/>
      <c r="K20" s="351"/>
    </row>
    <row r="21" spans="1:12" ht="14" customHeight="1" x14ac:dyDescent="0.25">
      <c r="B21" s="149" t="s">
        <v>408</v>
      </c>
      <c r="C21" s="37" t="s">
        <v>418</v>
      </c>
      <c r="D21" s="38"/>
      <c r="E21" s="62"/>
      <c r="F21" s="40">
        <f t="shared" si="2"/>
        <v>0</v>
      </c>
      <c r="G21" s="40">
        <f t="shared" si="0"/>
        <v>0</v>
      </c>
      <c r="H21" s="41">
        <f t="shared" si="1"/>
        <v>0</v>
      </c>
      <c r="I21" s="366"/>
      <c r="J21" s="367"/>
      <c r="K21" s="351"/>
    </row>
    <row r="22" spans="1:12" ht="35" customHeight="1" x14ac:dyDescent="0.25">
      <c r="B22" s="177" t="s">
        <v>504</v>
      </c>
      <c r="C22" s="37" t="s">
        <v>418</v>
      </c>
      <c r="D22" s="38"/>
      <c r="E22" s="62"/>
      <c r="F22" s="40">
        <f t="shared" si="2"/>
        <v>0</v>
      </c>
      <c r="G22" s="40">
        <f t="shared" si="0"/>
        <v>0</v>
      </c>
      <c r="H22" s="41">
        <f t="shared" si="1"/>
        <v>0</v>
      </c>
      <c r="I22" s="376" t="s">
        <v>484</v>
      </c>
      <c r="J22" s="377"/>
      <c r="K22" s="378"/>
    </row>
    <row r="23" spans="1:12" ht="33" customHeight="1" x14ac:dyDescent="0.25">
      <c r="B23" s="177" t="s">
        <v>504</v>
      </c>
      <c r="C23" s="37" t="s">
        <v>418</v>
      </c>
      <c r="D23" s="38"/>
      <c r="E23" s="62"/>
      <c r="F23" s="40">
        <f t="shared" si="2"/>
        <v>0</v>
      </c>
      <c r="G23" s="40">
        <f t="shared" si="0"/>
        <v>0</v>
      </c>
      <c r="H23" s="41">
        <f t="shared" si="1"/>
        <v>0</v>
      </c>
      <c r="I23" s="376" t="s">
        <v>484</v>
      </c>
      <c r="J23" s="377"/>
      <c r="K23" s="378"/>
    </row>
    <row r="24" spans="1:12" ht="14" customHeight="1" x14ac:dyDescent="0.25">
      <c r="B24" s="151" t="s">
        <v>457</v>
      </c>
      <c r="C24" s="73" t="s">
        <v>418</v>
      </c>
      <c r="D24" s="74"/>
      <c r="E24" s="75"/>
      <c r="F24" s="76">
        <f>E24*$C$10</f>
        <v>0</v>
      </c>
      <c r="G24" s="76">
        <f t="shared" si="0"/>
        <v>0</v>
      </c>
      <c r="H24" s="76">
        <f t="shared" si="1"/>
        <v>0</v>
      </c>
      <c r="I24" s="317" t="s">
        <v>451</v>
      </c>
      <c r="J24" s="318"/>
      <c r="K24" s="375"/>
    </row>
    <row r="25" spans="1:12" ht="14" customHeight="1" x14ac:dyDescent="0.25">
      <c r="B25" s="151" t="s">
        <v>457</v>
      </c>
      <c r="C25" s="73" t="s">
        <v>418</v>
      </c>
      <c r="D25" s="74"/>
      <c r="E25" s="75"/>
      <c r="F25" s="76">
        <f t="shared" ref="F25:F28" si="3">E25*$C$10</f>
        <v>0</v>
      </c>
      <c r="G25" s="76">
        <f t="shared" si="0"/>
        <v>0</v>
      </c>
      <c r="H25" s="76">
        <f t="shared" si="1"/>
        <v>0</v>
      </c>
      <c r="I25" s="317" t="s">
        <v>451</v>
      </c>
      <c r="J25" s="318"/>
      <c r="K25" s="375"/>
    </row>
    <row r="26" spans="1:12" ht="14" customHeight="1" x14ac:dyDescent="0.25">
      <c r="B26" s="151" t="s">
        <v>457</v>
      </c>
      <c r="C26" s="73" t="s">
        <v>418</v>
      </c>
      <c r="D26" s="74"/>
      <c r="E26" s="75"/>
      <c r="F26" s="76">
        <f t="shared" si="3"/>
        <v>0</v>
      </c>
      <c r="G26" s="76">
        <f t="shared" si="0"/>
        <v>0</v>
      </c>
      <c r="H26" s="76">
        <f t="shared" si="1"/>
        <v>0</v>
      </c>
      <c r="I26" s="317" t="s">
        <v>451</v>
      </c>
      <c r="J26" s="318"/>
      <c r="K26" s="375"/>
    </row>
    <row r="27" spans="1:12" s="77" customFormat="1" ht="14" customHeight="1" x14ac:dyDescent="0.3">
      <c r="A27" s="25"/>
      <c r="B27" s="151" t="s">
        <v>457</v>
      </c>
      <c r="C27" s="73" t="s">
        <v>418</v>
      </c>
      <c r="D27" s="74"/>
      <c r="E27" s="75"/>
      <c r="F27" s="76">
        <f t="shared" si="3"/>
        <v>0</v>
      </c>
      <c r="G27" s="76">
        <f t="shared" si="0"/>
        <v>0</v>
      </c>
      <c r="H27" s="76">
        <f t="shared" si="1"/>
        <v>0</v>
      </c>
      <c r="I27" s="317" t="s">
        <v>451</v>
      </c>
      <c r="J27" s="318"/>
      <c r="K27" s="375"/>
    </row>
    <row r="28" spans="1:12" s="77" customFormat="1" ht="14" customHeight="1" x14ac:dyDescent="0.3">
      <c r="A28" s="25"/>
      <c r="B28" s="151" t="s">
        <v>457</v>
      </c>
      <c r="C28" s="73" t="s">
        <v>418</v>
      </c>
      <c r="D28" s="74"/>
      <c r="E28" s="75"/>
      <c r="F28" s="76">
        <f t="shared" si="3"/>
        <v>0</v>
      </c>
      <c r="G28" s="76">
        <f t="shared" si="0"/>
        <v>0</v>
      </c>
      <c r="H28" s="76">
        <f t="shared" si="1"/>
        <v>0</v>
      </c>
      <c r="I28" s="317" t="s">
        <v>451</v>
      </c>
      <c r="J28" s="318"/>
      <c r="K28" s="375"/>
    </row>
    <row r="29" spans="1:12" s="77" customFormat="1" ht="15" customHeight="1" x14ac:dyDescent="0.3">
      <c r="A29" s="25"/>
      <c r="B29" s="373" t="s">
        <v>491</v>
      </c>
      <c r="C29" s="374"/>
      <c r="D29" s="374"/>
      <c r="E29" s="374"/>
      <c r="F29" s="374"/>
      <c r="G29" s="150">
        <f>SUM(G14:G28)</f>
        <v>0</v>
      </c>
      <c r="H29" s="150">
        <f>SUM(H14:H28)</f>
        <v>0</v>
      </c>
      <c r="I29" s="379"/>
      <c r="J29" s="380"/>
      <c r="K29" s="381"/>
    </row>
    <row r="30" spans="1:12" ht="16" customHeight="1" x14ac:dyDescent="0.25">
      <c r="B30" s="42"/>
      <c r="C30" s="42"/>
      <c r="D30" s="42"/>
      <c r="E30" s="44"/>
      <c r="F30" s="42"/>
      <c r="G30" s="42"/>
      <c r="H30" s="42"/>
      <c r="I30" s="42"/>
      <c r="J30" s="46"/>
      <c r="K30" s="42"/>
    </row>
    <row r="31" spans="1:12" s="25" customFormat="1" ht="26" x14ac:dyDescent="0.3">
      <c r="B31" s="156" t="s">
        <v>493</v>
      </c>
      <c r="C31" s="157" t="s">
        <v>427</v>
      </c>
      <c r="D31" s="157" t="s">
        <v>0</v>
      </c>
      <c r="E31" s="157" t="str">
        <f>"Unit Cost in "&amp;C9</f>
        <v>Unit Cost in EUR</v>
      </c>
      <c r="F31" s="157" t="s">
        <v>21</v>
      </c>
      <c r="G31" s="157" t="str">
        <f>"Total Cost in "&amp;C9</f>
        <v>Total Cost in EUR</v>
      </c>
      <c r="H31" s="157" t="s">
        <v>22</v>
      </c>
      <c r="I31" s="156" t="s">
        <v>16</v>
      </c>
      <c r="J31" s="156"/>
      <c r="K31" s="156"/>
      <c r="L31" s="42"/>
    </row>
    <row r="32" spans="1:12" ht="14" customHeight="1" x14ac:dyDescent="0.25">
      <c r="B32" s="149" t="s">
        <v>482</v>
      </c>
      <c r="C32" s="48" t="s">
        <v>419</v>
      </c>
      <c r="D32" s="55"/>
      <c r="E32" s="78"/>
      <c r="F32" s="40">
        <f>E32*$C$10</f>
        <v>0</v>
      </c>
      <c r="G32" s="40">
        <f t="shared" ref="G32:G43" si="4">IF(C32="Y",(D32*E32)*(1+$C$8),D32*E32)</f>
        <v>0</v>
      </c>
      <c r="H32" s="41">
        <f t="shared" ref="H32:H43" si="5">IF(C32="Y",(D32*F32)*(1+$C$8),D32*F32)</f>
        <v>0</v>
      </c>
      <c r="I32" s="366"/>
      <c r="J32" s="367"/>
      <c r="K32" s="351"/>
      <c r="L32" s="36"/>
    </row>
    <row r="33" spans="2:12" ht="14" customHeight="1" x14ac:dyDescent="0.25">
      <c r="B33" s="149" t="s">
        <v>481</v>
      </c>
      <c r="C33" s="48" t="s">
        <v>419</v>
      </c>
      <c r="D33" s="55"/>
      <c r="E33" s="78"/>
      <c r="F33" s="40">
        <f t="shared" ref="F33:F40" si="6">E33*$C$10</f>
        <v>0</v>
      </c>
      <c r="G33" s="40">
        <f t="shared" si="4"/>
        <v>0</v>
      </c>
      <c r="H33" s="41">
        <f t="shared" si="5"/>
        <v>0</v>
      </c>
      <c r="I33" s="366"/>
      <c r="J33" s="367"/>
      <c r="K33" s="351"/>
    </row>
    <row r="34" spans="2:12" ht="14" customHeight="1" x14ac:dyDescent="0.25">
      <c r="B34" s="149" t="s">
        <v>416</v>
      </c>
      <c r="C34" s="48" t="s">
        <v>419</v>
      </c>
      <c r="D34" s="55"/>
      <c r="E34" s="78"/>
      <c r="F34" s="40">
        <f t="shared" si="6"/>
        <v>0</v>
      </c>
      <c r="G34" s="40">
        <f t="shared" si="4"/>
        <v>0</v>
      </c>
      <c r="H34" s="41">
        <f t="shared" si="5"/>
        <v>0</v>
      </c>
      <c r="I34" s="366"/>
      <c r="J34" s="367"/>
      <c r="K34" s="351"/>
    </row>
    <row r="35" spans="2:12" ht="14" customHeight="1" x14ac:dyDescent="0.25">
      <c r="B35" s="149" t="s">
        <v>411</v>
      </c>
      <c r="C35" s="48" t="s">
        <v>419</v>
      </c>
      <c r="D35" s="49"/>
      <c r="E35" s="63"/>
      <c r="F35" s="40">
        <f t="shared" si="6"/>
        <v>0</v>
      </c>
      <c r="G35" s="40">
        <f t="shared" si="4"/>
        <v>0</v>
      </c>
      <c r="H35" s="41">
        <f t="shared" si="5"/>
        <v>0</v>
      </c>
      <c r="I35" s="366"/>
      <c r="J35" s="367"/>
      <c r="K35" s="351"/>
    </row>
    <row r="36" spans="2:12" ht="14" customHeight="1" x14ac:dyDescent="0.25">
      <c r="B36" s="178" t="s">
        <v>477</v>
      </c>
      <c r="C36" s="48" t="s">
        <v>419</v>
      </c>
      <c r="D36" s="49"/>
      <c r="E36" s="63"/>
      <c r="F36" s="40">
        <f t="shared" si="6"/>
        <v>0</v>
      </c>
      <c r="G36" s="40">
        <f t="shared" si="4"/>
        <v>0</v>
      </c>
      <c r="H36" s="41">
        <f t="shared" si="5"/>
        <v>0</v>
      </c>
      <c r="I36" s="382" t="s">
        <v>424</v>
      </c>
      <c r="J36" s="383"/>
      <c r="K36" s="384"/>
    </row>
    <row r="37" spans="2:12" ht="14" customHeight="1" x14ac:dyDescent="0.25">
      <c r="B37" s="178" t="s">
        <v>453</v>
      </c>
      <c r="C37" s="48" t="s">
        <v>419</v>
      </c>
      <c r="D37" s="49"/>
      <c r="E37" s="63"/>
      <c r="F37" s="40">
        <f t="shared" si="6"/>
        <v>0</v>
      </c>
      <c r="G37" s="40">
        <f t="shared" si="4"/>
        <v>0</v>
      </c>
      <c r="H37" s="41">
        <f t="shared" si="5"/>
        <v>0</v>
      </c>
      <c r="I37" s="382" t="s">
        <v>424</v>
      </c>
      <c r="J37" s="383"/>
      <c r="K37" s="384"/>
    </row>
    <row r="38" spans="2:12" ht="14" customHeight="1" x14ac:dyDescent="0.25">
      <c r="B38" s="178" t="s">
        <v>454</v>
      </c>
      <c r="C38" s="48" t="s">
        <v>419</v>
      </c>
      <c r="D38" s="49"/>
      <c r="E38" s="63"/>
      <c r="F38" s="40">
        <f t="shared" si="6"/>
        <v>0</v>
      </c>
      <c r="G38" s="40">
        <f t="shared" si="4"/>
        <v>0</v>
      </c>
      <c r="H38" s="41">
        <f t="shared" si="5"/>
        <v>0</v>
      </c>
      <c r="I38" s="382" t="s">
        <v>424</v>
      </c>
      <c r="J38" s="383"/>
      <c r="K38" s="384"/>
    </row>
    <row r="39" spans="2:12" ht="14" customHeight="1" x14ac:dyDescent="0.25">
      <c r="B39" s="178" t="s">
        <v>425</v>
      </c>
      <c r="C39" s="48" t="s">
        <v>419</v>
      </c>
      <c r="D39" s="49"/>
      <c r="E39" s="63"/>
      <c r="F39" s="40">
        <f t="shared" si="6"/>
        <v>0</v>
      </c>
      <c r="G39" s="40">
        <f t="shared" si="4"/>
        <v>0</v>
      </c>
      <c r="H39" s="41">
        <f t="shared" si="5"/>
        <v>0</v>
      </c>
      <c r="I39" s="382" t="s">
        <v>424</v>
      </c>
      <c r="J39" s="383"/>
      <c r="K39" s="384"/>
    </row>
    <row r="40" spans="2:12" s="25" customFormat="1" ht="14" customHeight="1" thickBot="1" x14ac:dyDescent="0.35">
      <c r="B40" s="149" t="s">
        <v>412</v>
      </c>
      <c r="C40" s="48" t="s">
        <v>419</v>
      </c>
      <c r="D40" s="49"/>
      <c r="E40" s="63"/>
      <c r="F40" s="40">
        <f t="shared" si="6"/>
        <v>0</v>
      </c>
      <c r="G40" s="40">
        <f t="shared" si="4"/>
        <v>0</v>
      </c>
      <c r="H40" s="41">
        <f t="shared" si="5"/>
        <v>0</v>
      </c>
      <c r="I40" s="393" t="s">
        <v>424</v>
      </c>
      <c r="J40" s="394"/>
      <c r="K40" s="395"/>
      <c r="L40" s="24"/>
    </row>
    <row r="41" spans="2:12" s="25" customFormat="1" ht="15" customHeight="1" x14ac:dyDescent="0.3">
      <c r="B41" s="80" t="s">
        <v>450</v>
      </c>
      <c r="C41" s="81" t="s">
        <v>419</v>
      </c>
      <c r="D41" s="82"/>
      <c r="E41" s="83"/>
      <c r="F41" s="145">
        <f>E41*C$10</f>
        <v>0</v>
      </c>
      <c r="G41" s="145">
        <f t="shared" si="4"/>
        <v>0</v>
      </c>
      <c r="H41" s="145">
        <f t="shared" si="5"/>
        <v>0</v>
      </c>
      <c r="I41" s="286" t="s">
        <v>451</v>
      </c>
      <c r="J41" s="287"/>
      <c r="K41" s="288"/>
      <c r="L41" s="24"/>
    </row>
    <row r="42" spans="2:12" s="25" customFormat="1" ht="15" customHeight="1" x14ac:dyDescent="0.3">
      <c r="B42" s="84" t="s">
        <v>450</v>
      </c>
      <c r="C42" s="69" t="s">
        <v>419</v>
      </c>
      <c r="D42" s="70"/>
      <c r="E42" s="71"/>
      <c r="F42" s="143">
        <f t="shared" ref="F42:F43" si="7">E42*C$10</f>
        <v>0</v>
      </c>
      <c r="G42" s="143">
        <f t="shared" si="4"/>
        <v>0</v>
      </c>
      <c r="H42" s="143">
        <f t="shared" si="5"/>
        <v>0</v>
      </c>
      <c r="I42" s="253" t="s">
        <v>451</v>
      </c>
      <c r="J42" s="254"/>
      <c r="K42" s="255"/>
      <c r="L42" s="24"/>
    </row>
    <row r="43" spans="2:12" s="25" customFormat="1" ht="15" customHeight="1" thickBot="1" x14ac:dyDescent="0.35">
      <c r="B43" s="85" t="s">
        <v>450</v>
      </c>
      <c r="C43" s="86" t="s">
        <v>419</v>
      </c>
      <c r="D43" s="87"/>
      <c r="E43" s="88"/>
      <c r="F43" s="146">
        <f t="shared" si="7"/>
        <v>0</v>
      </c>
      <c r="G43" s="146">
        <f t="shared" si="4"/>
        <v>0</v>
      </c>
      <c r="H43" s="146">
        <f t="shared" si="5"/>
        <v>0</v>
      </c>
      <c r="I43" s="333" t="s">
        <v>451</v>
      </c>
      <c r="J43" s="334"/>
      <c r="K43" s="335"/>
      <c r="L43" s="24"/>
    </row>
    <row r="44" spans="2:12" s="25" customFormat="1" ht="15" customHeight="1" x14ac:dyDescent="0.3">
      <c r="B44" s="385" t="s">
        <v>499</v>
      </c>
      <c r="C44" s="386"/>
      <c r="D44" s="386"/>
      <c r="E44" s="386"/>
      <c r="F44" s="386"/>
      <c r="G44" s="163">
        <f>SUM(G32:G43)</f>
        <v>0</v>
      </c>
      <c r="H44" s="163">
        <f>SUM(H32:H43)</f>
        <v>0</v>
      </c>
      <c r="I44" s="387"/>
      <c r="J44" s="388"/>
      <c r="K44" s="389"/>
      <c r="L44" s="24"/>
    </row>
    <row r="45" spans="2:12" ht="20" customHeight="1" thickBot="1" x14ac:dyDescent="0.3">
      <c r="B45" s="50"/>
      <c r="C45" s="50"/>
      <c r="D45" s="50"/>
      <c r="E45" s="50"/>
      <c r="F45" s="50"/>
      <c r="G45" s="50"/>
      <c r="H45" s="50"/>
      <c r="I45" s="50"/>
      <c r="J45" s="50"/>
      <c r="K45" s="42"/>
    </row>
    <row r="46" spans="2:12" s="25" customFormat="1" ht="30" customHeight="1" thickBot="1" x14ac:dyDescent="0.35">
      <c r="B46" s="164" t="s">
        <v>500</v>
      </c>
      <c r="C46" s="117" t="s">
        <v>427</v>
      </c>
      <c r="D46" s="114" t="s">
        <v>462</v>
      </c>
      <c r="E46" s="114" t="str">
        <f>"Unit Cost in "&amp;C9</f>
        <v>Unit Cost in EUR</v>
      </c>
      <c r="F46" s="114" t="s">
        <v>21</v>
      </c>
      <c r="G46" s="114" t="str">
        <f>"Total Cost in "&amp;C9</f>
        <v>Total Cost in EUR</v>
      </c>
      <c r="H46" s="114" t="s">
        <v>22</v>
      </c>
      <c r="I46" s="390" t="s">
        <v>16</v>
      </c>
      <c r="J46" s="391"/>
      <c r="K46" s="392"/>
      <c r="L46" s="42"/>
    </row>
    <row r="47" spans="2:12" s="25" customFormat="1" ht="14" customHeight="1" x14ac:dyDescent="0.3">
      <c r="B47" s="118" t="s">
        <v>446</v>
      </c>
      <c r="C47" s="119" t="s">
        <v>419</v>
      </c>
      <c r="D47" s="120"/>
      <c r="E47" s="121"/>
      <c r="F47" s="141">
        <f t="shared" ref="F47:F59" si="8">E47*C$10</f>
        <v>0</v>
      </c>
      <c r="G47" s="141">
        <f t="shared" ref="G47:G59" si="9">IF(C47="Y",(D47*E47)*(1+$C$8),D47*E47)</f>
        <v>0</v>
      </c>
      <c r="H47" s="142">
        <f t="shared" ref="H47:H59" si="10">IF(C47="Y",(D47*F47)*(1+$C$8),D47*F47)</f>
        <v>0</v>
      </c>
      <c r="I47" s="323"/>
      <c r="J47" s="324"/>
      <c r="K47" s="325"/>
      <c r="L47" s="42"/>
    </row>
    <row r="48" spans="2:12" s="26" customFormat="1" ht="14" customHeight="1" x14ac:dyDescent="0.35">
      <c r="B48" s="115" t="s">
        <v>19</v>
      </c>
      <c r="C48" s="65" t="s">
        <v>419</v>
      </c>
      <c r="D48" s="66"/>
      <c r="E48" s="66"/>
      <c r="F48" s="141">
        <f t="shared" si="8"/>
        <v>0</v>
      </c>
      <c r="G48" s="141">
        <f t="shared" si="9"/>
        <v>0</v>
      </c>
      <c r="H48" s="142">
        <f t="shared" si="10"/>
        <v>0</v>
      </c>
      <c r="I48" s="256"/>
      <c r="J48" s="257"/>
      <c r="K48" s="258"/>
    </row>
    <row r="49" spans="1:15" ht="14" customHeight="1" x14ac:dyDescent="0.25">
      <c r="B49" s="115" t="s">
        <v>447</v>
      </c>
      <c r="C49" s="65" t="s">
        <v>419</v>
      </c>
      <c r="D49" s="66"/>
      <c r="E49" s="66"/>
      <c r="F49" s="141">
        <f t="shared" si="8"/>
        <v>0</v>
      </c>
      <c r="G49" s="141">
        <f t="shared" si="9"/>
        <v>0</v>
      </c>
      <c r="H49" s="142">
        <f t="shared" si="10"/>
        <v>0</v>
      </c>
      <c r="I49" s="256"/>
      <c r="J49" s="257"/>
      <c r="K49" s="258"/>
    </row>
    <row r="50" spans="1:15" ht="14" customHeight="1" x14ac:dyDescent="0.25">
      <c r="B50" s="115" t="s">
        <v>20</v>
      </c>
      <c r="C50" s="65" t="s">
        <v>419</v>
      </c>
      <c r="D50" s="66"/>
      <c r="E50" s="66"/>
      <c r="F50" s="141">
        <f t="shared" si="8"/>
        <v>0</v>
      </c>
      <c r="G50" s="141">
        <f t="shared" si="9"/>
        <v>0</v>
      </c>
      <c r="H50" s="142">
        <f t="shared" si="10"/>
        <v>0</v>
      </c>
      <c r="I50" s="256"/>
      <c r="J50" s="257"/>
      <c r="K50" s="258"/>
    </row>
    <row r="51" spans="1:15" ht="14" customHeight="1" x14ac:dyDescent="0.25">
      <c r="B51" s="115" t="s">
        <v>448</v>
      </c>
      <c r="C51" s="65" t="s">
        <v>419</v>
      </c>
      <c r="D51" s="66"/>
      <c r="E51" s="66"/>
      <c r="F51" s="141">
        <f t="shared" si="8"/>
        <v>0</v>
      </c>
      <c r="G51" s="141">
        <f t="shared" si="9"/>
        <v>0</v>
      </c>
      <c r="H51" s="142">
        <f t="shared" si="10"/>
        <v>0</v>
      </c>
      <c r="I51" s="256"/>
      <c r="J51" s="257"/>
      <c r="K51" s="258"/>
    </row>
    <row r="52" spans="1:15" ht="14" customHeight="1" x14ac:dyDescent="0.25">
      <c r="B52" s="115" t="s">
        <v>12</v>
      </c>
      <c r="C52" s="65" t="s">
        <v>419</v>
      </c>
      <c r="D52" s="66"/>
      <c r="E52" s="66"/>
      <c r="F52" s="141">
        <f t="shared" si="8"/>
        <v>0</v>
      </c>
      <c r="G52" s="141">
        <f t="shared" si="9"/>
        <v>0</v>
      </c>
      <c r="H52" s="142">
        <f t="shared" si="10"/>
        <v>0</v>
      </c>
      <c r="I52" s="256"/>
      <c r="J52" s="257"/>
      <c r="K52" s="258"/>
    </row>
    <row r="53" spans="1:15" ht="14" customHeight="1" thickBot="1" x14ac:dyDescent="0.3">
      <c r="B53" s="147" t="s">
        <v>426</v>
      </c>
      <c r="C53" s="144" t="s">
        <v>419</v>
      </c>
      <c r="D53" s="148"/>
      <c r="E53" s="148"/>
      <c r="F53" s="141">
        <f t="shared" si="8"/>
        <v>0</v>
      </c>
      <c r="G53" s="141">
        <f t="shared" si="9"/>
        <v>0</v>
      </c>
      <c r="H53" s="142">
        <f t="shared" si="10"/>
        <v>0</v>
      </c>
      <c r="I53" s="399"/>
      <c r="J53" s="400"/>
      <c r="K53" s="401"/>
    </row>
    <row r="54" spans="1:15" ht="15" customHeight="1" x14ac:dyDescent="0.25">
      <c r="B54" s="152" t="s">
        <v>507</v>
      </c>
      <c r="C54" s="81" t="s">
        <v>419</v>
      </c>
      <c r="D54" s="133"/>
      <c r="E54" s="134"/>
      <c r="F54" s="145">
        <f t="shared" si="8"/>
        <v>0</v>
      </c>
      <c r="G54" s="145">
        <f t="shared" si="9"/>
        <v>0</v>
      </c>
      <c r="H54" s="145">
        <f t="shared" si="10"/>
        <v>0</v>
      </c>
      <c r="I54" s="253" t="s">
        <v>451</v>
      </c>
      <c r="J54" s="254"/>
      <c r="K54" s="255"/>
    </row>
    <row r="55" spans="1:15" ht="15" customHeight="1" x14ac:dyDescent="0.25">
      <c r="B55" s="153" t="s">
        <v>507</v>
      </c>
      <c r="C55" s="69" t="s">
        <v>419</v>
      </c>
      <c r="D55" s="135"/>
      <c r="E55" s="136"/>
      <c r="F55" s="143">
        <f t="shared" si="8"/>
        <v>0</v>
      </c>
      <c r="G55" s="143">
        <f t="shared" si="9"/>
        <v>0</v>
      </c>
      <c r="H55" s="143">
        <f t="shared" si="10"/>
        <v>0</v>
      </c>
      <c r="I55" s="253" t="s">
        <v>451</v>
      </c>
      <c r="J55" s="254"/>
      <c r="K55" s="255"/>
    </row>
    <row r="56" spans="1:15" s="36" customFormat="1" ht="15" customHeight="1" x14ac:dyDescent="0.3">
      <c r="A56" s="25"/>
      <c r="B56" s="153" t="s">
        <v>507</v>
      </c>
      <c r="C56" s="69" t="s">
        <v>419</v>
      </c>
      <c r="D56" s="135"/>
      <c r="E56" s="136"/>
      <c r="F56" s="143">
        <f t="shared" si="8"/>
        <v>0</v>
      </c>
      <c r="G56" s="143">
        <f t="shared" si="9"/>
        <v>0</v>
      </c>
      <c r="H56" s="143">
        <f t="shared" si="10"/>
        <v>0</v>
      </c>
      <c r="I56" s="253" t="s">
        <v>451</v>
      </c>
      <c r="J56" s="254"/>
      <c r="K56" s="255"/>
    </row>
    <row r="57" spans="1:15" s="36" customFormat="1" ht="15" customHeight="1" x14ac:dyDescent="0.3">
      <c r="A57" s="25"/>
      <c r="B57" s="153" t="s">
        <v>507</v>
      </c>
      <c r="C57" s="69" t="s">
        <v>419</v>
      </c>
      <c r="D57" s="135"/>
      <c r="E57" s="136"/>
      <c r="F57" s="143">
        <f t="shared" si="8"/>
        <v>0</v>
      </c>
      <c r="G57" s="143">
        <f t="shared" si="9"/>
        <v>0</v>
      </c>
      <c r="H57" s="143">
        <f t="shared" si="10"/>
        <v>0</v>
      </c>
      <c r="I57" s="253" t="s">
        <v>451</v>
      </c>
      <c r="J57" s="254"/>
      <c r="K57" s="255"/>
    </row>
    <row r="58" spans="1:15" s="36" customFormat="1" ht="15" customHeight="1" x14ac:dyDescent="0.3">
      <c r="A58" s="25"/>
      <c r="B58" s="153" t="s">
        <v>507</v>
      </c>
      <c r="C58" s="69" t="s">
        <v>419</v>
      </c>
      <c r="D58" s="135"/>
      <c r="E58" s="136"/>
      <c r="F58" s="143">
        <f t="shared" si="8"/>
        <v>0</v>
      </c>
      <c r="G58" s="143">
        <f t="shared" si="9"/>
        <v>0</v>
      </c>
      <c r="H58" s="143">
        <f t="shared" si="10"/>
        <v>0</v>
      </c>
      <c r="I58" s="253" t="s">
        <v>451</v>
      </c>
      <c r="J58" s="254"/>
      <c r="K58" s="255"/>
    </row>
    <row r="59" spans="1:15" s="36" customFormat="1" ht="15" customHeight="1" thickBot="1" x14ac:dyDescent="0.35">
      <c r="A59" s="25"/>
      <c r="B59" s="154" t="s">
        <v>507</v>
      </c>
      <c r="C59" s="86" t="s">
        <v>419</v>
      </c>
      <c r="D59" s="137"/>
      <c r="E59" s="138"/>
      <c r="F59" s="146">
        <f t="shared" si="8"/>
        <v>0</v>
      </c>
      <c r="G59" s="146">
        <f t="shared" si="9"/>
        <v>0</v>
      </c>
      <c r="H59" s="146">
        <f t="shared" si="10"/>
        <v>0</v>
      </c>
      <c r="I59" s="253" t="s">
        <v>451</v>
      </c>
      <c r="J59" s="254"/>
      <c r="K59" s="255"/>
    </row>
    <row r="60" spans="1:15" s="36" customFormat="1" ht="15" customHeight="1" thickBot="1" x14ac:dyDescent="0.35">
      <c r="A60" s="25"/>
      <c r="B60" s="295" t="s">
        <v>501</v>
      </c>
      <c r="C60" s="296"/>
      <c r="D60" s="296"/>
      <c r="E60" s="296"/>
      <c r="F60" s="297"/>
      <c r="G60" s="122">
        <f>SUM(G47:G59)</f>
        <v>0</v>
      </c>
      <c r="H60" s="122">
        <f>SUM(H47:H59)</f>
        <v>0</v>
      </c>
      <c r="I60" s="304"/>
      <c r="J60" s="305"/>
      <c r="K60" s="306"/>
    </row>
    <row r="61" spans="1:15" s="36" customFormat="1" ht="15" customHeight="1" thickBot="1" x14ac:dyDescent="0.35">
      <c r="A61" s="25"/>
      <c r="B61" s="166" t="s">
        <v>466</v>
      </c>
      <c r="C61" s="130"/>
      <c r="D61" s="130"/>
      <c r="E61" s="130"/>
      <c r="F61" s="130"/>
      <c r="G61" s="130"/>
      <c r="H61" s="130"/>
      <c r="I61" s="130"/>
      <c r="J61" s="130"/>
      <c r="K61" s="131"/>
    </row>
    <row r="62" spans="1:15" s="52" customFormat="1" ht="20" customHeight="1" x14ac:dyDescent="0.25">
      <c r="B62" s="36"/>
      <c r="C62" s="36"/>
      <c r="D62" s="36"/>
      <c r="E62" s="45"/>
      <c r="F62" s="36"/>
      <c r="G62" s="36"/>
      <c r="H62" s="36"/>
      <c r="I62" s="36"/>
      <c r="J62" s="36"/>
      <c r="K62" s="42"/>
    </row>
    <row r="63" spans="1:15" ht="16" customHeight="1" x14ac:dyDescent="0.35">
      <c r="B63" s="402" t="s">
        <v>101</v>
      </c>
      <c r="C63" s="402"/>
      <c r="D63" s="402"/>
      <c r="E63" s="402"/>
      <c r="F63" s="402"/>
      <c r="G63" s="402"/>
      <c r="H63" s="402"/>
      <c r="I63" s="402"/>
      <c r="J63" s="402"/>
      <c r="K63" s="402"/>
      <c r="L63"/>
      <c r="M63"/>
      <c r="N63"/>
      <c r="O63"/>
    </row>
    <row r="64" spans="1:15" ht="16" customHeight="1" x14ac:dyDescent="0.35">
      <c r="B64" s="403" t="s">
        <v>502</v>
      </c>
      <c r="C64" s="403"/>
      <c r="D64" s="403"/>
      <c r="E64" s="403"/>
      <c r="F64" s="403"/>
      <c r="G64" s="403"/>
      <c r="H64" s="403"/>
      <c r="I64" s="403"/>
      <c r="J64" s="403"/>
      <c r="K64" s="403"/>
      <c r="L64"/>
      <c r="M64"/>
      <c r="N64"/>
      <c r="O64"/>
    </row>
    <row r="65" spans="2:15" ht="16" customHeight="1" x14ac:dyDescent="0.35">
      <c r="B65" s="403" t="s">
        <v>503</v>
      </c>
      <c r="C65" s="403"/>
      <c r="D65" s="403"/>
      <c r="E65" s="403"/>
      <c r="F65" s="403"/>
      <c r="G65" s="403"/>
      <c r="H65" s="403"/>
      <c r="I65" s="403"/>
      <c r="J65" s="403"/>
      <c r="K65" s="403"/>
      <c r="L65"/>
      <c r="M65"/>
      <c r="N65"/>
      <c r="O65"/>
    </row>
    <row r="66" spans="2:15" ht="18" customHeight="1" x14ac:dyDescent="0.35">
      <c r="B66" s="330" t="s">
        <v>101</v>
      </c>
      <c r="C66" s="330"/>
      <c r="D66" s="330"/>
      <c r="E66" s="330"/>
      <c r="F66" s="330"/>
      <c r="G66" s="330"/>
      <c r="H66" s="330"/>
      <c r="I66" s="330"/>
      <c r="J66" s="330"/>
      <c r="K66" s="330"/>
      <c r="L66"/>
      <c r="M66"/>
      <c r="N66"/>
    </row>
    <row r="67" spans="2:15" ht="36" customHeight="1" x14ac:dyDescent="0.35">
      <c r="B67" s="126" t="s">
        <v>80</v>
      </c>
      <c r="C67" s="47" t="s">
        <v>427</v>
      </c>
      <c r="D67" s="47" t="s">
        <v>0</v>
      </c>
      <c r="E67" s="47" t="str">
        <f>"Unit Cost in "&amp;C9</f>
        <v>Unit Cost in EUR</v>
      </c>
      <c r="F67" s="47" t="s">
        <v>21</v>
      </c>
      <c r="G67" s="47" t="str">
        <f>"Total Cost in "&amp;C9</f>
        <v>Total Cost in EUR</v>
      </c>
      <c r="H67" s="47" t="s">
        <v>22</v>
      </c>
      <c r="I67" s="405" t="s">
        <v>16</v>
      </c>
      <c r="J67" s="406"/>
      <c r="K67" s="407"/>
      <c r="L67"/>
      <c r="M67"/>
      <c r="N67"/>
    </row>
    <row r="68" spans="2:15" ht="18" customHeight="1" x14ac:dyDescent="0.35">
      <c r="B68" s="127" t="s">
        <v>5</v>
      </c>
      <c r="C68" s="48" t="s">
        <v>419</v>
      </c>
      <c r="D68" s="37"/>
      <c r="E68" s="39"/>
      <c r="F68" s="40">
        <f>E68*$C$10</f>
        <v>0</v>
      </c>
      <c r="G68" s="40">
        <f>IF(C68="Y",(D68*E68)*(1+$C$8),D68*E68)</f>
        <v>0</v>
      </c>
      <c r="H68" s="40">
        <f>IF(C68="Y",(D68*F68)*(1+$C$8),D68*F68)</f>
        <v>0</v>
      </c>
      <c r="I68" s="396" t="s">
        <v>429</v>
      </c>
      <c r="J68" s="397"/>
      <c r="K68" s="398"/>
      <c r="L68"/>
      <c r="M68"/>
      <c r="N68"/>
    </row>
    <row r="69" spans="2:15" ht="20" customHeight="1" x14ac:dyDescent="0.35">
      <c r="B69" s="127" t="s">
        <v>5</v>
      </c>
      <c r="C69" s="48" t="s">
        <v>419</v>
      </c>
      <c r="D69" s="37"/>
      <c r="E69" s="39"/>
      <c r="F69" s="40">
        <f t="shared" ref="F69:F87" si="11">E69*$C$10</f>
        <v>0</v>
      </c>
      <c r="G69" s="40">
        <f t="shared" ref="G69:G87" si="12">IF(C69="Y",(D69*E69)*(1+$C$8),D69*E69)</f>
        <v>0</v>
      </c>
      <c r="H69" s="40">
        <f t="shared" ref="H69:H87" si="13">IF(C69="Y",(D69*F69)*(1+$C$8),D69*F69)</f>
        <v>0</v>
      </c>
      <c r="I69" s="396" t="s">
        <v>429</v>
      </c>
      <c r="J69" s="397"/>
      <c r="K69" s="398"/>
      <c r="L69"/>
      <c r="M69"/>
      <c r="N69"/>
    </row>
    <row r="70" spans="2:15" ht="20" customHeight="1" x14ac:dyDescent="0.35">
      <c r="B70" s="127" t="s">
        <v>5</v>
      </c>
      <c r="C70" s="48" t="s">
        <v>419</v>
      </c>
      <c r="D70" s="37"/>
      <c r="E70" s="39"/>
      <c r="F70" s="40">
        <f t="shared" si="11"/>
        <v>0</v>
      </c>
      <c r="G70" s="40">
        <f t="shared" si="12"/>
        <v>0</v>
      </c>
      <c r="H70" s="40">
        <f t="shared" si="13"/>
        <v>0</v>
      </c>
      <c r="I70" s="396" t="s">
        <v>429</v>
      </c>
      <c r="J70" s="397"/>
      <c r="K70" s="398"/>
      <c r="L70"/>
      <c r="M70"/>
      <c r="N70"/>
    </row>
    <row r="71" spans="2:15" ht="20" customHeight="1" x14ac:dyDescent="0.35">
      <c r="B71" s="127" t="s">
        <v>5</v>
      </c>
      <c r="C71" s="48" t="s">
        <v>419</v>
      </c>
      <c r="D71" s="37"/>
      <c r="E71" s="39"/>
      <c r="F71" s="40">
        <f t="shared" si="11"/>
        <v>0</v>
      </c>
      <c r="G71" s="40">
        <f t="shared" si="12"/>
        <v>0</v>
      </c>
      <c r="H71" s="40">
        <f t="shared" si="13"/>
        <v>0</v>
      </c>
      <c r="I71" s="396" t="s">
        <v>429</v>
      </c>
      <c r="J71" s="397"/>
      <c r="K71" s="398"/>
      <c r="L71"/>
      <c r="M71"/>
      <c r="N71"/>
    </row>
    <row r="72" spans="2:15" ht="20" customHeight="1" x14ac:dyDescent="0.35">
      <c r="B72" s="127" t="s">
        <v>5</v>
      </c>
      <c r="C72" s="48" t="s">
        <v>419</v>
      </c>
      <c r="D72" s="37"/>
      <c r="E72" s="39"/>
      <c r="F72" s="40">
        <f t="shared" si="11"/>
        <v>0</v>
      </c>
      <c r="G72" s="40">
        <f t="shared" si="12"/>
        <v>0</v>
      </c>
      <c r="H72" s="40">
        <f t="shared" si="13"/>
        <v>0</v>
      </c>
      <c r="I72" s="396" t="s">
        <v>429</v>
      </c>
      <c r="J72" s="397"/>
      <c r="K72" s="398"/>
      <c r="L72"/>
      <c r="M72"/>
      <c r="N72"/>
    </row>
    <row r="73" spans="2:15" ht="20" customHeight="1" x14ac:dyDescent="0.35">
      <c r="B73" s="127" t="s">
        <v>5</v>
      </c>
      <c r="C73" s="48" t="s">
        <v>419</v>
      </c>
      <c r="D73" s="37"/>
      <c r="E73" s="39"/>
      <c r="F73" s="40">
        <f t="shared" si="11"/>
        <v>0</v>
      </c>
      <c r="G73" s="40">
        <f t="shared" si="12"/>
        <v>0</v>
      </c>
      <c r="H73" s="40">
        <f t="shared" si="13"/>
        <v>0</v>
      </c>
      <c r="I73" s="396" t="s">
        <v>429</v>
      </c>
      <c r="J73" s="397"/>
      <c r="K73" s="398"/>
      <c r="L73"/>
      <c r="M73"/>
      <c r="N73"/>
    </row>
    <row r="74" spans="2:15" ht="20" customHeight="1" x14ac:dyDescent="0.35">
      <c r="B74" s="127" t="s">
        <v>5</v>
      </c>
      <c r="C74" s="48" t="s">
        <v>419</v>
      </c>
      <c r="D74" s="37"/>
      <c r="E74" s="39"/>
      <c r="F74" s="40">
        <f t="shared" si="11"/>
        <v>0</v>
      </c>
      <c r="G74" s="40">
        <f t="shared" si="12"/>
        <v>0</v>
      </c>
      <c r="H74" s="40">
        <f t="shared" si="13"/>
        <v>0</v>
      </c>
      <c r="I74" s="396" t="s">
        <v>429</v>
      </c>
      <c r="J74" s="397"/>
      <c r="K74" s="398"/>
      <c r="L74"/>
      <c r="M74"/>
      <c r="N74"/>
    </row>
    <row r="75" spans="2:15" ht="20" customHeight="1" x14ac:dyDescent="0.35">
      <c r="B75" s="127" t="s">
        <v>5</v>
      </c>
      <c r="C75" s="48" t="s">
        <v>419</v>
      </c>
      <c r="D75" s="37"/>
      <c r="E75" s="39"/>
      <c r="F75" s="40">
        <f t="shared" si="11"/>
        <v>0</v>
      </c>
      <c r="G75" s="40">
        <f t="shared" si="12"/>
        <v>0</v>
      </c>
      <c r="H75" s="40">
        <f t="shared" si="13"/>
        <v>0</v>
      </c>
      <c r="I75" s="396" t="s">
        <v>429</v>
      </c>
      <c r="J75" s="397"/>
      <c r="K75" s="398"/>
      <c r="L75"/>
      <c r="M75"/>
      <c r="N75"/>
    </row>
    <row r="76" spans="2:15" ht="20" customHeight="1" x14ac:dyDescent="0.35">
      <c r="B76" s="127" t="s">
        <v>5</v>
      </c>
      <c r="C76" s="48" t="s">
        <v>419</v>
      </c>
      <c r="D76" s="37"/>
      <c r="E76" s="39"/>
      <c r="F76" s="40">
        <f t="shared" si="11"/>
        <v>0</v>
      </c>
      <c r="G76" s="40">
        <f t="shared" si="12"/>
        <v>0</v>
      </c>
      <c r="H76" s="40">
        <f t="shared" si="13"/>
        <v>0</v>
      </c>
      <c r="I76" s="396" t="s">
        <v>429</v>
      </c>
      <c r="J76" s="397"/>
      <c r="K76" s="398"/>
      <c r="L76"/>
      <c r="M76"/>
      <c r="N76"/>
    </row>
    <row r="77" spans="2:15" ht="20" customHeight="1" x14ac:dyDescent="0.35">
      <c r="B77" s="127" t="s">
        <v>5</v>
      </c>
      <c r="C77" s="48" t="s">
        <v>419</v>
      </c>
      <c r="D77" s="37"/>
      <c r="E77" s="39"/>
      <c r="F77" s="40">
        <f t="shared" si="11"/>
        <v>0</v>
      </c>
      <c r="G77" s="40">
        <f t="shared" si="12"/>
        <v>0</v>
      </c>
      <c r="H77" s="40">
        <f t="shared" si="13"/>
        <v>0</v>
      </c>
      <c r="I77" s="396" t="s">
        <v>429</v>
      </c>
      <c r="J77" s="397"/>
      <c r="K77" s="398"/>
      <c r="L77"/>
      <c r="M77"/>
      <c r="N77"/>
    </row>
    <row r="78" spans="2:15" ht="20" customHeight="1" x14ac:dyDescent="0.35">
      <c r="B78" s="127" t="s">
        <v>5</v>
      </c>
      <c r="C78" s="48" t="s">
        <v>419</v>
      </c>
      <c r="D78" s="37"/>
      <c r="E78" s="39"/>
      <c r="F78" s="40">
        <f t="shared" si="11"/>
        <v>0</v>
      </c>
      <c r="G78" s="40">
        <f t="shared" si="12"/>
        <v>0</v>
      </c>
      <c r="H78" s="40">
        <f t="shared" si="13"/>
        <v>0</v>
      </c>
      <c r="I78" s="396" t="s">
        <v>429</v>
      </c>
      <c r="J78" s="397"/>
      <c r="K78" s="398"/>
      <c r="L78"/>
      <c r="M78"/>
      <c r="N78"/>
    </row>
    <row r="79" spans="2:15" ht="20" customHeight="1" x14ac:dyDescent="0.35">
      <c r="B79" s="127" t="s">
        <v>5</v>
      </c>
      <c r="C79" s="48" t="s">
        <v>419</v>
      </c>
      <c r="D79" s="37"/>
      <c r="E79" s="39"/>
      <c r="F79" s="40">
        <f t="shared" si="11"/>
        <v>0</v>
      </c>
      <c r="G79" s="40">
        <f t="shared" si="12"/>
        <v>0</v>
      </c>
      <c r="H79" s="40">
        <f t="shared" si="13"/>
        <v>0</v>
      </c>
      <c r="I79" s="396" t="s">
        <v>429</v>
      </c>
      <c r="J79" s="397"/>
      <c r="K79" s="398"/>
      <c r="L79"/>
      <c r="M79"/>
      <c r="N79"/>
    </row>
    <row r="80" spans="2:15" ht="20" customHeight="1" x14ac:dyDescent="0.35">
      <c r="B80" s="127" t="s">
        <v>5</v>
      </c>
      <c r="C80" s="48" t="s">
        <v>419</v>
      </c>
      <c r="D80" s="37"/>
      <c r="E80" s="39"/>
      <c r="F80" s="40">
        <f t="shared" si="11"/>
        <v>0</v>
      </c>
      <c r="G80" s="40">
        <f t="shared" si="12"/>
        <v>0</v>
      </c>
      <c r="H80" s="40">
        <f t="shared" si="13"/>
        <v>0</v>
      </c>
      <c r="I80" s="396" t="s">
        <v>429</v>
      </c>
      <c r="J80" s="397"/>
      <c r="K80" s="398"/>
      <c r="L80"/>
      <c r="M80"/>
      <c r="N80"/>
    </row>
    <row r="81" spans="2:14" ht="20" customHeight="1" x14ac:dyDescent="0.35">
      <c r="B81" s="127" t="s">
        <v>5</v>
      </c>
      <c r="C81" s="48" t="s">
        <v>419</v>
      </c>
      <c r="D81" s="37"/>
      <c r="E81" s="39"/>
      <c r="F81" s="40">
        <f t="shared" si="11"/>
        <v>0</v>
      </c>
      <c r="G81" s="40">
        <f t="shared" si="12"/>
        <v>0</v>
      </c>
      <c r="H81" s="40">
        <f t="shared" si="13"/>
        <v>0</v>
      </c>
      <c r="I81" s="396" t="s">
        <v>429</v>
      </c>
      <c r="J81" s="397"/>
      <c r="K81" s="398"/>
      <c r="L81"/>
      <c r="M81"/>
      <c r="N81"/>
    </row>
    <row r="82" spans="2:14" ht="20" customHeight="1" x14ac:dyDescent="0.35">
      <c r="B82" s="127" t="s">
        <v>5</v>
      </c>
      <c r="C82" s="48" t="s">
        <v>419</v>
      </c>
      <c r="D82" s="37"/>
      <c r="E82" s="39"/>
      <c r="F82" s="40">
        <f t="shared" si="11"/>
        <v>0</v>
      </c>
      <c r="G82" s="40">
        <f t="shared" si="12"/>
        <v>0</v>
      </c>
      <c r="H82" s="40">
        <f t="shared" si="13"/>
        <v>0</v>
      </c>
      <c r="I82" s="396" t="s">
        <v>429</v>
      </c>
      <c r="J82" s="397"/>
      <c r="K82" s="398"/>
      <c r="L82"/>
      <c r="M82"/>
      <c r="N82"/>
    </row>
    <row r="83" spans="2:14" ht="20" customHeight="1" x14ac:dyDescent="0.35">
      <c r="B83" s="127" t="s">
        <v>5</v>
      </c>
      <c r="C83" s="48" t="s">
        <v>419</v>
      </c>
      <c r="D83" s="37"/>
      <c r="E83" s="39"/>
      <c r="F83" s="40">
        <f t="shared" si="11"/>
        <v>0</v>
      </c>
      <c r="G83" s="40">
        <f t="shared" si="12"/>
        <v>0</v>
      </c>
      <c r="H83" s="40">
        <f t="shared" si="13"/>
        <v>0</v>
      </c>
      <c r="I83" s="396" t="s">
        <v>429</v>
      </c>
      <c r="J83" s="397"/>
      <c r="K83" s="398"/>
      <c r="L83"/>
      <c r="M83"/>
      <c r="N83"/>
    </row>
    <row r="84" spans="2:14" ht="20" customHeight="1" x14ac:dyDescent="0.35">
      <c r="B84" s="127" t="s">
        <v>5</v>
      </c>
      <c r="C84" s="48" t="s">
        <v>419</v>
      </c>
      <c r="D84" s="37"/>
      <c r="E84" s="39"/>
      <c r="F84" s="40">
        <f t="shared" si="11"/>
        <v>0</v>
      </c>
      <c r="G84" s="40">
        <f t="shared" si="12"/>
        <v>0</v>
      </c>
      <c r="H84" s="40">
        <f t="shared" si="13"/>
        <v>0</v>
      </c>
      <c r="I84" s="396" t="s">
        <v>429</v>
      </c>
      <c r="J84" s="397"/>
      <c r="K84" s="398"/>
      <c r="L84"/>
      <c r="M84"/>
      <c r="N84"/>
    </row>
    <row r="85" spans="2:14" ht="20" customHeight="1" x14ac:dyDescent="0.35">
      <c r="B85" s="127" t="s">
        <v>5</v>
      </c>
      <c r="C85" s="48" t="s">
        <v>419</v>
      </c>
      <c r="D85" s="37"/>
      <c r="E85" s="39"/>
      <c r="F85" s="40">
        <f t="shared" si="11"/>
        <v>0</v>
      </c>
      <c r="G85" s="40">
        <f t="shared" si="12"/>
        <v>0</v>
      </c>
      <c r="H85" s="40">
        <f t="shared" si="13"/>
        <v>0</v>
      </c>
      <c r="I85" s="396" t="s">
        <v>429</v>
      </c>
      <c r="J85" s="397"/>
      <c r="K85" s="398"/>
      <c r="L85"/>
      <c r="M85"/>
      <c r="N85"/>
    </row>
    <row r="86" spans="2:14" ht="20" customHeight="1" x14ac:dyDescent="0.35">
      <c r="B86" s="127" t="s">
        <v>5</v>
      </c>
      <c r="C86" s="48" t="s">
        <v>419</v>
      </c>
      <c r="D86" s="37"/>
      <c r="E86" s="39"/>
      <c r="F86" s="40">
        <f t="shared" si="11"/>
        <v>0</v>
      </c>
      <c r="G86" s="40">
        <f t="shared" si="12"/>
        <v>0</v>
      </c>
      <c r="H86" s="40">
        <f t="shared" si="13"/>
        <v>0</v>
      </c>
      <c r="I86" s="396" t="s">
        <v>429</v>
      </c>
      <c r="J86" s="397"/>
      <c r="K86" s="398"/>
      <c r="L86"/>
      <c r="M86"/>
      <c r="N86"/>
    </row>
    <row r="87" spans="2:14" ht="20" customHeight="1" thickBot="1" x14ac:dyDescent="0.4">
      <c r="B87" s="128" t="s">
        <v>5</v>
      </c>
      <c r="C87" s="101" t="s">
        <v>419</v>
      </c>
      <c r="D87" s="103"/>
      <c r="E87" s="129"/>
      <c r="F87" s="104">
        <f t="shared" si="11"/>
        <v>0</v>
      </c>
      <c r="G87" s="40">
        <f t="shared" si="12"/>
        <v>0</v>
      </c>
      <c r="H87" s="40">
        <f t="shared" si="13"/>
        <v>0</v>
      </c>
      <c r="I87" s="396" t="s">
        <v>429</v>
      </c>
      <c r="J87" s="397"/>
      <c r="K87" s="398"/>
      <c r="L87"/>
      <c r="M87"/>
      <c r="N87"/>
    </row>
    <row r="88" spans="2:14" ht="20" customHeight="1" x14ac:dyDescent="0.35">
      <c r="B88" s="404" t="s">
        <v>494</v>
      </c>
      <c r="C88" s="404"/>
      <c r="D88" s="404"/>
      <c r="E88" s="404"/>
      <c r="F88" s="404"/>
      <c r="G88" s="165">
        <f>SUM(G68:G87)</f>
        <v>0</v>
      </c>
      <c r="H88" s="165">
        <f>SUM(H68:H87)</f>
        <v>0</v>
      </c>
      <c r="I88" s="408"/>
      <c r="J88" s="409"/>
      <c r="K88" s="409"/>
      <c r="L88"/>
      <c r="M88"/>
    </row>
    <row r="89" spans="2:14" ht="15" customHeight="1" x14ac:dyDescent="0.35">
      <c r="L89"/>
      <c r="M89"/>
      <c r="N89"/>
    </row>
    <row r="90" spans="2:14" ht="15" customHeight="1" x14ac:dyDescent="0.35">
      <c r="B90"/>
      <c r="C90"/>
      <c r="D90"/>
      <c r="E90"/>
      <c r="F90"/>
      <c r="G90"/>
      <c r="H90"/>
      <c r="I90"/>
      <c r="J90"/>
      <c r="K90"/>
      <c r="L90"/>
      <c r="M90"/>
      <c r="N90"/>
    </row>
    <row r="91" spans="2:14" ht="15" customHeight="1" x14ac:dyDescent="0.35">
      <c r="B91"/>
      <c r="C91"/>
      <c r="D91"/>
      <c r="E91"/>
      <c r="F91"/>
      <c r="G91"/>
      <c r="H91"/>
      <c r="I91"/>
      <c r="J91"/>
      <c r="K91"/>
      <c r="L91"/>
      <c r="M91"/>
      <c r="N91"/>
    </row>
    <row r="92" spans="2:14" ht="15" customHeight="1" x14ac:dyDescent="0.35">
      <c r="B92"/>
      <c r="C92"/>
      <c r="D92"/>
      <c r="E92"/>
      <c r="F92"/>
      <c r="G92"/>
      <c r="H92"/>
      <c r="I92"/>
      <c r="J92"/>
      <c r="K92"/>
      <c r="L92"/>
      <c r="M92"/>
      <c r="N92"/>
    </row>
    <row r="93" spans="2:14" ht="15" customHeight="1" x14ac:dyDescent="0.35">
      <c r="B93"/>
      <c r="C93"/>
      <c r="D93"/>
      <c r="E93"/>
      <c r="F93"/>
      <c r="G93"/>
      <c r="H93"/>
      <c r="I93"/>
      <c r="J93"/>
      <c r="K93"/>
    </row>
    <row r="94" spans="2:14" ht="14.5" x14ac:dyDescent="0.35">
      <c r="B94"/>
      <c r="C94"/>
      <c r="D94"/>
      <c r="E94"/>
      <c r="F94"/>
      <c r="G94"/>
      <c r="H94"/>
      <c r="I94"/>
      <c r="J94"/>
      <c r="K94"/>
    </row>
    <row r="95" spans="2:14" ht="14.5" x14ac:dyDescent="0.35">
      <c r="B95"/>
      <c r="C95"/>
      <c r="D95"/>
      <c r="E95"/>
      <c r="F95"/>
      <c r="G95"/>
      <c r="H95"/>
      <c r="I95"/>
      <c r="J95"/>
      <c r="K95"/>
    </row>
    <row r="96" spans="2:14" ht="14.5" x14ac:dyDescent="0.35">
      <c r="B96"/>
      <c r="C96"/>
      <c r="D96"/>
      <c r="E96"/>
      <c r="F96"/>
      <c r="G96"/>
      <c r="H96"/>
      <c r="I96"/>
      <c r="J96"/>
      <c r="K96"/>
    </row>
    <row r="97" spans="2:11" ht="14.5" x14ac:dyDescent="0.35">
      <c r="B97"/>
      <c r="C97"/>
      <c r="D97"/>
      <c r="E97"/>
      <c r="F97"/>
      <c r="G97"/>
      <c r="H97"/>
      <c r="I97"/>
      <c r="J97"/>
      <c r="K97"/>
    </row>
    <row r="98" spans="2:11" ht="14.5" x14ac:dyDescent="0.35">
      <c r="B98"/>
      <c r="C98"/>
      <c r="D98"/>
      <c r="E98"/>
      <c r="F98"/>
      <c r="G98"/>
      <c r="H98"/>
      <c r="I98"/>
      <c r="J98"/>
      <c r="K98"/>
    </row>
  </sheetData>
  <sheetProtection algorithmName="SHA-512" hashValue="VbLfuOfF/lcBZr3RvCkfAQFaHDVPo/2hFoOXu+CoNBioD/bdwpmDwq04nyMQtMI2skLE77qOEGBDMoeEUU66Jg==" saltValue="umNc649dAG/0N7SUk4uFZg==" spinCount="100000" sheet="1" objects="1" scenarios="1" formatColumns="0" formatRows="0"/>
  <protectedRanges>
    <protectedRange sqref="B13" name="Range3"/>
  </protectedRanges>
  <mergeCells count="92">
    <mergeCell ref="I52:K52"/>
    <mergeCell ref="I42:K42"/>
    <mergeCell ref="I47:K47"/>
    <mergeCell ref="I48:K48"/>
    <mergeCell ref="I49:K49"/>
    <mergeCell ref="I50:K50"/>
    <mergeCell ref="I51:K51"/>
    <mergeCell ref="I43:K43"/>
    <mergeCell ref="B88:F88"/>
    <mergeCell ref="I67:K67"/>
    <mergeCell ref="I68:K68"/>
    <mergeCell ref="I69:K69"/>
    <mergeCell ref="I70:K70"/>
    <mergeCell ref="I71:K71"/>
    <mergeCell ref="I72:K72"/>
    <mergeCell ref="I73:K73"/>
    <mergeCell ref="I74:K74"/>
    <mergeCell ref="I88:K88"/>
    <mergeCell ref="I85:K85"/>
    <mergeCell ref="I86:K86"/>
    <mergeCell ref="I87:K87"/>
    <mergeCell ref="I82:K82"/>
    <mergeCell ref="I83:K83"/>
    <mergeCell ref="I84:K84"/>
    <mergeCell ref="I79:K79"/>
    <mergeCell ref="I80:K80"/>
    <mergeCell ref="I81:K81"/>
    <mergeCell ref="I76:K76"/>
    <mergeCell ref="I77:K77"/>
    <mergeCell ref="I78:K78"/>
    <mergeCell ref="I75:K75"/>
    <mergeCell ref="I59:K59"/>
    <mergeCell ref="B60:F60"/>
    <mergeCell ref="I60:K60"/>
    <mergeCell ref="I53:K53"/>
    <mergeCell ref="I54:K54"/>
    <mergeCell ref="I55:K55"/>
    <mergeCell ref="I56:K56"/>
    <mergeCell ref="I57:K57"/>
    <mergeCell ref="I58:K58"/>
    <mergeCell ref="B66:K66"/>
    <mergeCell ref="B63:K63"/>
    <mergeCell ref="B64:K64"/>
    <mergeCell ref="B65:K65"/>
    <mergeCell ref="B44:F44"/>
    <mergeCell ref="I44:K44"/>
    <mergeCell ref="I46:K46"/>
    <mergeCell ref="I40:K40"/>
    <mergeCell ref="I41:K41"/>
    <mergeCell ref="I36:K36"/>
    <mergeCell ref="I37:K37"/>
    <mergeCell ref="I38:K38"/>
    <mergeCell ref="I39:K39"/>
    <mergeCell ref="I35:K35"/>
    <mergeCell ref="I34:K34"/>
    <mergeCell ref="B29:F29"/>
    <mergeCell ref="I20:K20"/>
    <mergeCell ref="I21:K21"/>
    <mergeCell ref="I25:K25"/>
    <mergeCell ref="I26:K26"/>
    <mergeCell ref="I27:K27"/>
    <mergeCell ref="I28:K28"/>
    <mergeCell ref="I33:K33"/>
    <mergeCell ref="I23:K23"/>
    <mergeCell ref="I24:K24"/>
    <mergeCell ref="I29:K29"/>
    <mergeCell ref="I32:K32"/>
    <mergeCell ref="I22:K22"/>
    <mergeCell ref="I19:K19"/>
    <mergeCell ref="C9:F9"/>
    <mergeCell ref="C10:F10"/>
    <mergeCell ref="C11:F11"/>
    <mergeCell ref="G6:I6"/>
    <mergeCell ref="I16:K16"/>
    <mergeCell ref="I17:K17"/>
    <mergeCell ref="I18:K18"/>
    <mergeCell ref="I13:K13"/>
    <mergeCell ref="J9:K9"/>
    <mergeCell ref="I14:K14"/>
    <mergeCell ref="I15:K15"/>
    <mergeCell ref="B1:L1"/>
    <mergeCell ref="C8:F8"/>
    <mergeCell ref="G7:I7"/>
    <mergeCell ref="C6:F6"/>
    <mergeCell ref="C7:F7"/>
    <mergeCell ref="C3:F3"/>
    <mergeCell ref="G3:I3"/>
    <mergeCell ref="G2:I2"/>
    <mergeCell ref="G5:I5"/>
    <mergeCell ref="C4:F4"/>
    <mergeCell ref="C5:F5"/>
    <mergeCell ref="G4:I4"/>
  </mergeCells>
  <conditionalFormatting sqref="B1">
    <cfRule type="expression" dxfId="7" priority="1">
      <formula>#REF!="Header"</formula>
    </cfRule>
    <cfRule type="expression" dxfId="6" priority="2">
      <formula>#REF!="SubHeader"</formula>
    </cfRule>
  </conditionalFormatting>
  <conditionalFormatting sqref="B13">
    <cfRule type="expression" dxfId="5" priority="5">
      <formula>#REF!="Header"</formula>
    </cfRule>
    <cfRule type="expression" dxfId="4" priority="6">
      <formula>#REF!="SubHeader"</formula>
    </cfRule>
  </conditionalFormatting>
  <conditionalFormatting sqref="B2:C2">
    <cfRule type="expression" dxfId="3" priority="13">
      <formula>#REF!="Header"</formula>
    </cfRule>
    <cfRule type="expression" dxfId="2" priority="14">
      <formula>#REF!="SubHeader"</formula>
    </cfRule>
  </conditionalFormatting>
  <conditionalFormatting sqref="G2:G7 B3:B11">
    <cfRule type="expression" dxfId="1" priority="11">
      <formula>#REF!="Header"</formula>
    </cfRule>
    <cfRule type="expression" dxfId="0" priority="12">
      <formula>#REF!="SubHeader"</formula>
    </cfRule>
  </conditionalFormatting>
  <dataValidations disablePrompts="1" count="2">
    <dataValidation type="textLength" allowBlank="1" showErrorMessage="1" errorTitle="Use three character ISO code" error="Please enter the three character ISO code for your local currency. A list is available on the instructions tab." sqref="C9" xr:uid="{51681547-CAEC-554A-A518-E13B24D68D5F}">
      <formula1>0</formula1>
      <formula2>3</formula2>
    </dataValidation>
    <dataValidation allowBlank="1" showErrorMessage="1" errorTitle="Use three character ISO code" error="Please enter the three character ISO code for your local currency. A list is available on the instructions tab." sqref="C10" xr:uid="{8D4802E5-6A4D-144F-A0FA-34E8770F71B1}"/>
  </dataValidations>
  <pageMargins left="0.7" right="0.7" top="0.75" bottom="0.75" header="0.3" footer="0.3"/>
  <pageSetup scale="33" orientation="portrait" horizontalDpi="0" verticalDpi="0"/>
  <headerFooter>
    <oddHeader>&amp;L&amp;"Calibri"&amp;12&amp;K00B294 Proprietary&amp;1#_x000D_</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89BF285-44AE-BC43-8318-9A35EDAB1BB2}">
          <x14:formula1>
            <xm:f>Lookup!$C$2:$C$6</xm:f>
          </x14:formula1>
          <xm:sqref>C5:F5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6710F-47F8-2446-83A5-57A4F39CA0D9}">
  <sheetPr codeName="Sheet4"/>
  <dimension ref="A1:C43"/>
  <sheetViews>
    <sheetView workbookViewId="0">
      <selection activeCell="J40" sqref="J40"/>
    </sheetView>
  </sheetViews>
  <sheetFormatPr defaultColWidth="11.453125" defaultRowHeight="14.5" x14ac:dyDescent="0.35"/>
  <cols>
    <col min="1" max="1" width="12.81640625" bestFit="1" customWidth="1"/>
  </cols>
  <sheetData>
    <row r="1" spans="1:3" x14ac:dyDescent="0.35">
      <c r="A1" t="s">
        <v>28</v>
      </c>
      <c r="B1" t="s">
        <v>79</v>
      </c>
      <c r="C1" t="s">
        <v>81</v>
      </c>
    </row>
    <row r="2" spans="1:3" ht="15.5" x14ac:dyDescent="0.35">
      <c r="A2" s="4" t="s">
        <v>23</v>
      </c>
      <c r="B2" t="s">
        <v>76</v>
      </c>
      <c r="C2" s="2" t="s">
        <v>18</v>
      </c>
    </row>
    <row r="3" spans="1:3" ht="15.5" x14ac:dyDescent="0.35">
      <c r="A3" s="4" t="s">
        <v>32</v>
      </c>
      <c r="B3" t="s">
        <v>77</v>
      </c>
      <c r="C3" s="2" t="s">
        <v>86</v>
      </c>
    </row>
    <row r="4" spans="1:3" ht="15.5" x14ac:dyDescent="0.35">
      <c r="A4" s="4" t="s">
        <v>9</v>
      </c>
      <c r="B4" t="s">
        <v>429</v>
      </c>
      <c r="C4" s="2" t="s">
        <v>87</v>
      </c>
    </row>
    <row r="5" spans="1:3" ht="15.5" x14ac:dyDescent="0.35">
      <c r="A5" s="4" t="s">
        <v>68</v>
      </c>
      <c r="C5" s="2" t="s">
        <v>8</v>
      </c>
    </row>
    <row r="6" spans="1:3" ht="15.5" x14ac:dyDescent="0.35">
      <c r="A6" s="4" t="s">
        <v>29</v>
      </c>
      <c r="C6" s="2" t="s">
        <v>444</v>
      </c>
    </row>
    <row r="7" spans="1:3" ht="15.5" x14ac:dyDescent="0.35">
      <c r="A7" s="4" t="s">
        <v>30</v>
      </c>
    </row>
    <row r="8" spans="1:3" ht="15.5" x14ac:dyDescent="0.35">
      <c r="A8" s="4" t="s">
        <v>33</v>
      </c>
    </row>
    <row r="9" spans="1:3" ht="15.5" x14ac:dyDescent="0.35">
      <c r="A9" s="4" t="s">
        <v>31</v>
      </c>
    </row>
    <row r="10" spans="1:3" ht="15.5" x14ac:dyDescent="0.35">
      <c r="A10" s="4" t="s">
        <v>34</v>
      </c>
    </row>
    <row r="11" spans="1:3" ht="15.5" x14ac:dyDescent="0.35">
      <c r="A11" s="4" t="s">
        <v>62</v>
      </c>
    </row>
    <row r="12" spans="1:3" ht="15.5" x14ac:dyDescent="0.35">
      <c r="A12" s="4" t="s">
        <v>35</v>
      </c>
    </row>
    <row r="13" spans="1:3" ht="15.5" x14ac:dyDescent="0.35">
      <c r="A13" s="4" t="s">
        <v>36</v>
      </c>
    </row>
    <row r="14" spans="1:3" ht="15.5" x14ac:dyDescent="0.35">
      <c r="A14" s="4" t="s">
        <v>37</v>
      </c>
    </row>
    <row r="15" spans="1:3" ht="15.5" x14ac:dyDescent="0.35">
      <c r="A15" s="4" t="s">
        <v>39</v>
      </c>
    </row>
    <row r="16" spans="1:3" ht="15.5" x14ac:dyDescent="0.35">
      <c r="A16" s="4" t="s">
        <v>40</v>
      </c>
    </row>
    <row r="17" spans="1:1" ht="15.5" x14ac:dyDescent="0.35">
      <c r="A17" s="4" t="s">
        <v>41</v>
      </c>
    </row>
    <row r="18" spans="1:1" ht="15.5" x14ac:dyDescent="0.35">
      <c r="A18" s="4" t="s">
        <v>42</v>
      </c>
    </row>
    <row r="19" spans="1:1" ht="15.5" x14ac:dyDescent="0.35">
      <c r="A19" s="4" t="s">
        <v>38</v>
      </c>
    </row>
    <row r="20" spans="1:1" ht="15.5" x14ac:dyDescent="0.35">
      <c r="A20" s="4" t="s">
        <v>43</v>
      </c>
    </row>
    <row r="21" spans="1:1" ht="15.5" x14ac:dyDescent="0.35">
      <c r="A21" s="4" t="s">
        <v>45</v>
      </c>
    </row>
    <row r="22" spans="1:1" ht="15.5" x14ac:dyDescent="0.35">
      <c r="A22" s="4" t="s">
        <v>46</v>
      </c>
    </row>
    <row r="23" spans="1:1" ht="15.5" x14ac:dyDescent="0.35">
      <c r="A23" s="4" t="s">
        <v>44</v>
      </c>
    </row>
    <row r="24" spans="1:1" ht="15.5" x14ac:dyDescent="0.35">
      <c r="A24" s="4" t="s">
        <v>47</v>
      </c>
    </row>
    <row r="25" spans="1:1" ht="15.5" x14ac:dyDescent="0.35">
      <c r="A25" s="4" t="s">
        <v>60</v>
      </c>
    </row>
    <row r="26" spans="1:1" ht="15.5" x14ac:dyDescent="0.35">
      <c r="A26" s="4" t="s">
        <v>48</v>
      </c>
    </row>
    <row r="27" spans="1:1" ht="15.5" x14ac:dyDescent="0.35">
      <c r="A27" s="4" t="s">
        <v>50</v>
      </c>
    </row>
    <row r="28" spans="1:1" ht="15.5" x14ac:dyDescent="0.35">
      <c r="A28" s="4" t="s">
        <v>49</v>
      </c>
    </row>
    <row r="29" spans="1:1" ht="15.5" x14ac:dyDescent="0.35">
      <c r="A29" s="4" t="s">
        <v>51</v>
      </c>
    </row>
    <row r="30" spans="1:1" ht="15.5" x14ac:dyDescent="0.35">
      <c r="A30" s="4" t="s">
        <v>52</v>
      </c>
    </row>
    <row r="31" spans="1:1" ht="15.5" x14ac:dyDescent="0.35">
      <c r="A31" s="4" t="s">
        <v>53</v>
      </c>
    </row>
    <row r="32" spans="1:1" ht="15.5" x14ac:dyDescent="0.35">
      <c r="A32" s="4" t="s">
        <v>54</v>
      </c>
    </row>
    <row r="33" spans="1:1" ht="15.5" x14ac:dyDescent="0.35">
      <c r="A33" s="4" t="s">
        <v>55</v>
      </c>
    </row>
    <row r="34" spans="1:1" ht="15.5" x14ac:dyDescent="0.35">
      <c r="A34" s="4" t="s">
        <v>57</v>
      </c>
    </row>
    <row r="35" spans="1:1" ht="15.5" x14ac:dyDescent="0.35">
      <c r="A35" s="4" t="s">
        <v>56</v>
      </c>
    </row>
    <row r="36" spans="1:1" ht="15.5" x14ac:dyDescent="0.35">
      <c r="A36" s="4" t="s">
        <v>61</v>
      </c>
    </row>
    <row r="37" spans="1:1" ht="15.5" x14ac:dyDescent="0.35">
      <c r="A37" s="4" t="s">
        <v>58</v>
      </c>
    </row>
    <row r="38" spans="1:1" ht="15.5" x14ac:dyDescent="0.35">
      <c r="A38" s="4" t="s">
        <v>64</v>
      </c>
    </row>
    <row r="39" spans="1:1" ht="15.5" x14ac:dyDescent="0.35">
      <c r="A39" s="4" t="s">
        <v>65</v>
      </c>
    </row>
    <row r="40" spans="1:1" ht="15.5" x14ac:dyDescent="0.35">
      <c r="A40" s="4" t="s">
        <v>63</v>
      </c>
    </row>
    <row r="41" spans="1:1" ht="15.5" x14ac:dyDescent="0.35">
      <c r="A41" s="4" t="s">
        <v>66</v>
      </c>
    </row>
    <row r="42" spans="1:1" ht="15.5" x14ac:dyDescent="0.35">
      <c r="A42" s="4" t="s">
        <v>67</v>
      </c>
    </row>
    <row r="43" spans="1:1" ht="15.5" x14ac:dyDescent="0.35">
      <c r="A43" s="4" t="s">
        <v>59</v>
      </c>
    </row>
  </sheetData>
  <sheetProtection algorithmName="SHA-512" hashValue="LjzYfH/Rp09CMXK32+Un7iXe8y0k14NpeAFgcpyY++jXn91cmG97wtUsbSHz9JBzMqxjcI8TQBvbOQdOcCTOFQ==" saltValue="Pitn0FOlYVQMUDex9T3jvQ==" spinCount="100000" sheet="1" objects="1" scenarios="1"/>
  <sortState xmlns:xlrd2="http://schemas.microsoft.com/office/spreadsheetml/2017/richdata2" ref="A6:A43">
    <sortCondition ref="A6:A43"/>
  </sortState>
  <pageMargins left="0.7" right="0.7" top="0.75" bottom="0.75" header="0.3" footer="0.3"/>
  <headerFooter>
    <oddHeader>&amp;L&amp;"Calibri"&amp;12&amp;K00B294 Proprietary&amp;1#_x000D_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10f9ac0-5937-4b4f-b459-96aedd9ed2c5" origin="userSelected">
  <element uid="9920fcc9-9f43-4d43-9e3e-b98a219cfd55" value=""/>
</sisl>
</file>

<file path=customXml/itemProps1.xml><?xml version="1.0" encoding="utf-8"?>
<ds:datastoreItem xmlns:ds="http://schemas.openxmlformats.org/officeDocument/2006/customXml" ds:itemID="{14EE75D0-3159-4DEF-B757-25546CFE26E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 - Non-Int Instruct</vt:lpstr>
      <vt:lpstr>Non-Interventional FMV Template</vt:lpstr>
      <vt:lpstr>Template Change Log</vt:lpstr>
      <vt:lpstr>Record Review FMV Template </vt:lpstr>
      <vt:lpstr>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Mitchell Munoko</dc:creator>
  <cp:lastModifiedBy>Reilly, Dan [C]</cp:lastModifiedBy>
  <dcterms:created xsi:type="dcterms:W3CDTF">2021-09-27T17:32:48Z</dcterms:created>
  <dcterms:modified xsi:type="dcterms:W3CDTF">2026-05-13T21:05:03Z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e7c1c1f0-d723-498a-b93b-afa73058af05</vt:lpwstr>
  </property>
  <property fmtid="{D5CDD505-2E9C-101B-9397-08002B2CF9AE}" pid="3"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4" name="bjDocumentLabelXML-0">
    <vt:lpwstr>ames.com/2008/01/sie/internal/label"&gt;&lt;element uid="9920fcc9-9f43-4d43-9e3e-b98a219cfd55" value="" /&gt;&lt;/sisl&gt;</vt:lpwstr>
  </property>
  <property fmtid="{D5CDD505-2E9C-101B-9397-08002B2CF9AE}" pid="5" name="bjDocumentSecurityLabel">
    <vt:lpwstr>Not Classified</vt:lpwstr>
  </property>
  <property fmtid="{D5CDD505-2E9C-101B-9397-08002B2CF9AE}" pid="6" name="bjSaver">
    <vt:lpwstr>SRuZXNN8WFP1lagHY6u2n4Am1UkBm0TC</vt:lpwstr>
  </property>
  <property fmtid="{D5CDD505-2E9C-101B-9397-08002B2CF9AE}" pid="7" name="_NewReviewCycle">
    <vt:lpwstr/>
  </property>
  <property fmtid="{D5CDD505-2E9C-101B-9397-08002B2CF9AE}" pid="8" name="MSIP_Label_927fd646-07cb-4c4e-a107-4e4d6b30ba1b_Enabled">
    <vt:lpwstr>true</vt:lpwstr>
  </property>
  <property fmtid="{D5CDD505-2E9C-101B-9397-08002B2CF9AE}" pid="9" name="MSIP_Label_927fd646-07cb-4c4e-a107-4e4d6b30ba1b_SetDate">
    <vt:lpwstr>2023-12-06T18:28:22Z</vt:lpwstr>
  </property>
  <property fmtid="{D5CDD505-2E9C-101B-9397-08002B2CF9AE}" pid="10" name="MSIP_Label_927fd646-07cb-4c4e-a107-4e4d6b30ba1b_Method">
    <vt:lpwstr>Privileged</vt:lpwstr>
  </property>
  <property fmtid="{D5CDD505-2E9C-101B-9397-08002B2CF9AE}" pid="11" name="MSIP_Label_927fd646-07cb-4c4e-a107-4e4d6b30ba1b_Name">
    <vt:lpwstr>927fd646-07cb-4c4e-a107-4e4d6b30ba1b</vt:lpwstr>
  </property>
  <property fmtid="{D5CDD505-2E9C-101B-9397-08002B2CF9AE}" pid="12" name="MSIP_Label_927fd646-07cb-4c4e-a107-4e4d6b30ba1b_SiteId">
    <vt:lpwstr>a00de4ec-48a8-43a6-be74-e31274e2060d</vt:lpwstr>
  </property>
  <property fmtid="{D5CDD505-2E9C-101B-9397-08002B2CF9AE}" pid="13" name="MSIP_Label_927fd646-07cb-4c4e-a107-4e4d6b30ba1b_ActionId">
    <vt:lpwstr>c7bce2f2-8696-4954-8892-d6ab4f1e6d38</vt:lpwstr>
  </property>
  <property fmtid="{D5CDD505-2E9C-101B-9397-08002B2CF9AE}" pid="14" name="MSIP_Label_927fd646-07cb-4c4e-a107-4e4d6b30ba1b_ContentBits">
    <vt:lpwstr>1</vt:lpwstr>
  </property>
  <property fmtid="{D5CDD505-2E9C-101B-9397-08002B2CF9AE}" pid="15" name="_AdHocReviewCycleID">
    <vt:i4>474210509</vt:i4>
  </property>
  <property fmtid="{D5CDD505-2E9C-101B-9397-08002B2CF9AE}" pid="16" name="_EmailSubject">
    <vt:lpwstr>Updated MISP Non-Interventional Template</vt:lpwstr>
  </property>
  <property fmtid="{D5CDD505-2E9C-101B-9397-08002B2CF9AE}" pid="17" name="_AuthorEmail">
    <vt:lpwstr>cheryl.dolashewich@merck.com</vt:lpwstr>
  </property>
  <property fmtid="{D5CDD505-2E9C-101B-9397-08002B2CF9AE}" pid="18" name="_AuthorEmailDisplayName">
    <vt:lpwstr>Dolashewich, Cheryl [C]</vt:lpwstr>
  </property>
  <property fmtid="{D5CDD505-2E9C-101B-9397-08002B2CF9AE}" pid="19" name="_PreviousAdHocReviewCycleID">
    <vt:i4>1560805192</vt:i4>
  </property>
  <property fmtid="{D5CDD505-2E9C-101B-9397-08002B2CF9AE}" pid="20" name="_ReviewingToolsShownOnce">
    <vt:lpwstr/>
  </property>
</Properties>
</file>